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abudha-em-fs-01\Shared\Common\1Trade_Promotion\Website Manual\2025\"/>
    </mc:Choice>
  </mc:AlternateContent>
  <xr:revisionPtr revIDLastSave="0" documentId="8_{8EAAA0BB-C3EF-4AAB-8826-C058C716F456}" xr6:coauthVersionLast="47" xr6:coauthVersionMax="47" xr10:uidLastSave="{00000000-0000-0000-0000-000000000000}"/>
  <bookViews>
    <workbookView xWindow="-108" yWindow="-108" windowWidth="23256" windowHeight="12456" xr2:uid="{00000000-000D-0000-FFFF-FFFF00000000}"/>
  </bookViews>
  <sheets>
    <sheet name="Avgiftslistan" sheetId="1" r:id="rId1"/>
    <sheet name="Sheet2" sheetId="2" state="hidden" r:id="rId2"/>
    <sheet name="Fråga valutakurser" sheetId="5" r:id="rId3"/>
  </sheets>
  <definedNames>
    <definedName name="_xlnm.Print_Area" localSheetId="0">Avgiftslistan!$A$8:$D$117</definedName>
    <definedName name="_xlnm.Print_Titles" localSheetId="0">Avgiftslistan!$8:$18</definedName>
    <definedName name="Utskrift">Avgiftslistan!$A$17:$D$105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8" i="1" l="1"/>
  <c r="C10" i="1" l="1"/>
  <c r="A9" i="1"/>
  <c r="D6" i="1"/>
  <c r="D5" i="1"/>
  <c r="G19" i="2"/>
  <c r="G20" i="2"/>
  <c r="G21" i="2"/>
  <c r="G22" i="2"/>
  <c r="G23"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8" i="2"/>
  <c r="G2" i="2"/>
  <c r="G3" i="2"/>
  <c r="G4" i="2"/>
  <c r="G5" i="2"/>
  <c r="G6" i="2"/>
  <c r="G7" i="2"/>
  <c r="G8" i="2"/>
  <c r="G9" i="2"/>
  <c r="G10" i="2"/>
  <c r="G11" i="2"/>
  <c r="G12" i="2"/>
  <c r="G13" i="2"/>
  <c r="G14" i="2"/>
  <c r="G15" i="2"/>
  <c r="G16" i="2"/>
  <c r="G17" i="2"/>
  <c r="G1" i="2"/>
  <c r="D79" i="1"/>
  <c r="D73" i="1"/>
  <c r="D95" i="1"/>
  <c r="D113" i="1" s="1"/>
  <c r="D43" i="1"/>
  <c r="C5" i="1"/>
  <c r="D63" i="1"/>
  <c r="D19" i="1"/>
  <c r="D31" i="1" s="1"/>
  <c r="D114" i="1" l="1"/>
  <c r="D115" i="1"/>
  <c r="D32" i="1"/>
  <c r="D7" i="1" l="1"/>
  <c r="D28" i="1" l="1"/>
  <c r="D109" i="1"/>
  <c r="D93" i="1"/>
  <c r="D92" i="1"/>
  <c r="D96" i="1"/>
  <c r="D86" i="1"/>
  <c r="D99" i="1"/>
  <c r="D102" i="1"/>
  <c r="D103" i="1"/>
  <c r="D39" i="1"/>
  <c r="D50" i="1"/>
  <c r="D57" i="1"/>
  <c r="D38" i="1"/>
  <c r="D20" i="1"/>
  <c r="D58" i="1"/>
  <c r="D27" i="1"/>
  <c r="D44" i="1"/>
  <c r="D51" i="1"/>
  <c r="D59" i="1"/>
  <c r="D26" i="1"/>
  <c r="D45" i="1"/>
  <c r="D52" i="1"/>
  <c r="D33" i="1"/>
  <c r="D25" i="1"/>
  <c r="D46" i="1"/>
  <c r="D53" i="1"/>
  <c r="D68" i="1"/>
  <c r="D34" i="1"/>
  <c r="D21" i="1"/>
  <c r="D54" i="1"/>
  <c r="D69" i="1"/>
  <c r="D74" i="1"/>
  <c r="D80" i="1"/>
  <c r="D35" i="1"/>
  <c r="D22" i="1"/>
  <c r="D48" i="1"/>
  <c r="D55" i="1"/>
  <c r="D75" i="1"/>
  <c r="D36" i="1"/>
  <c r="D23" i="1"/>
  <c r="D49" i="1"/>
  <c r="D56" i="1"/>
  <c r="D64" i="1"/>
  <c r="D71" i="1"/>
  <c r="D82" i="1"/>
  <c r="D37" i="1"/>
  <c r="D2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07C2B5E-40D3-4534-97FE-D2F98D172E59}" keepAlive="1" name="Fråga - UM" description="Anslutning till UM-frågan i arbetsboken." type="5" refreshedVersion="7" background="1" saveData="1">
    <dbPr connection="Provider=Microsoft.Mashup.OleDb.1;Data Source=$Workbook$;Location=UM;Extended Properties=&quot;&quot;" command="SELECT * FROM [UM]"/>
  </connection>
</connections>
</file>

<file path=xl/sharedStrings.xml><?xml version="1.0" encoding="utf-8"?>
<sst xmlns="http://schemas.openxmlformats.org/spreadsheetml/2006/main" count="690" uniqueCount="312">
  <si>
    <t>SEK</t>
  </si>
  <si>
    <t>EUR</t>
  </si>
  <si>
    <t>Application fees</t>
  </si>
  <si>
    <t>Passports, etc.</t>
  </si>
  <si>
    <t>Ordinary passport</t>
  </si>
  <si>
    <t>National identity card</t>
  </si>
  <si>
    <t>Emergency passport</t>
  </si>
  <si>
    <t>European Union emergency travel document</t>
  </si>
  <si>
    <t>Alien´s passport</t>
  </si>
  <si>
    <t>Emergency alien´s passport</t>
  </si>
  <si>
    <t>Residence/work permit for persons over the age of 18</t>
  </si>
  <si>
    <t>Residence/work permit for persons under the age of 18</t>
  </si>
  <si>
    <t>Legalisation, examination of impediments to marriage, attestation; other form of certificate</t>
  </si>
  <si>
    <t>Delivery of driving licence</t>
  </si>
  <si>
    <t>If delivery of the licence is initiated and the fee paid in Sweden</t>
  </si>
  <si>
    <t>Marriage ceremony, including record</t>
  </si>
  <si>
    <t>Ten pages</t>
  </si>
  <si>
    <t>Each additional page</t>
  </si>
  <si>
    <t>Service provided on the official premises outside of office hours, per commenced hour</t>
  </si>
  <si>
    <t>Service provided outside the consular premises during office hours, per commenced hour</t>
  </si>
  <si>
    <t>Maximum fee per day</t>
  </si>
  <si>
    <t>Service provided outside the consular premises outside of office hours, per commenced hour</t>
  </si>
  <si>
    <t>Delivery of passport or national identity card issued by another mission/authority</t>
  </si>
  <si>
    <t>AED</t>
  </si>
  <si>
    <t>AFN</t>
  </si>
  <si>
    <t>ALL</t>
  </si>
  <si>
    <t>AMD</t>
  </si>
  <si>
    <t>AOA</t>
  </si>
  <si>
    <t>ARS</t>
  </si>
  <si>
    <t>AUD</t>
  </si>
  <si>
    <t>AZN</t>
  </si>
  <si>
    <t>BAM</t>
  </si>
  <si>
    <t>BBD</t>
  </si>
  <si>
    <t>BDT</t>
  </si>
  <si>
    <t>BGN</t>
  </si>
  <si>
    <t>BND</t>
  </si>
  <si>
    <t>BOB</t>
  </si>
  <si>
    <t>BRL</t>
  </si>
  <si>
    <t>BWP</t>
  </si>
  <si>
    <t>BYN</t>
  </si>
  <si>
    <t>CAD</t>
  </si>
  <si>
    <t>CDF</t>
  </si>
  <si>
    <t>CHF</t>
  </si>
  <si>
    <t>CLP</t>
  </si>
  <si>
    <t>CNY</t>
  </si>
  <si>
    <t>COP</t>
  </si>
  <si>
    <t>CZK</t>
  </si>
  <si>
    <t>DKK</t>
  </si>
  <si>
    <t>DOP</t>
  </si>
  <si>
    <t>DZD</t>
  </si>
  <si>
    <t>EGP</t>
  </si>
  <si>
    <t>ERN</t>
  </si>
  <si>
    <t>ETB</t>
  </si>
  <si>
    <t>GBP</t>
  </si>
  <si>
    <t>GEL</t>
  </si>
  <si>
    <t>GHS</t>
  </si>
  <si>
    <t>GMD</t>
  </si>
  <si>
    <t>GNF</t>
  </si>
  <si>
    <t>GTQ</t>
  </si>
  <si>
    <t>GYD</t>
  </si>
  <si>
    <t>HKD</t>
  </si>
  <si>
    <t>HNL</t>
  </si>
  <si>
    <t>HRK</t>
  </si>
  <si>
    <t>HUF</t>
  </si>
  <si>
    <t>IDR</t>
  </si>
  <si>
    <t>ILS</t>
  </si>
  <si>
    <t>INR</t>
  </si>
  <si>
    <t>IQD</t>
  </si>
  <si>
    <t>IRR</t>
  </si>
  <si>
    <t>ISK</t>
  </si>
  <si>
    <t>JMD</t>
  </si>
  <si>
    <t>JOD</t>
  </si>
  <si>
    <t>JPY</t>
  </si>
  <si>
    <t>KES</t>
  </si>
  <si>
    <t>KGS</t>
  </si>
  <si>
    <t>KHR</t>
  </si>
  <si>
    <t>KPW</t>
  </si>
  <si>
    <t>KRW</t>
  </si>
  <si>
    <t>KWD</t>
  </si>
  <si>
    <t>KZT</t>
  </si>
  <si>
    <t>LAK</t>
  </si>
  <si>
    <t>LBP</t>
  </si>
  <si>
    <t>LKR</t>
  </si>
  <si>
    <t>LRD</t>
  </si>
  <si>
    <t>LSL</t>
  </si>
  <si>
    <t>LYD</t>
  </si>
  <si>
    <t>MAD</t>
  </si>
  <si>
    <t>MDL</t>
  </si>
  <si>
    <t>MKD</t>
  </si>
  <si>
    <t>MNT</t>
  </si>
  <si>
    <t>MUR</t>
  </si>
  <si>
    <t>MXN</t>
  </si>
  <si>
    <t>MYR</t>
  </si>
  <si>
    <t>MZN</t>
  </si>
  <si>
    <t>NAD</t>
  </si>
  <si>
    <t>NGN</t>
  </si>
  <si>
    <t>NIO</t>
  </si>
  <si>
    <t>NOK</t>
  </si>
  <si>
    <t>NPR</t>
  </si>
  <si>
    <t>NZD</t>
  </si>
  <si>
    <t>OMR</t>
  </si>
  <si>
    <t>PEN</t>
  </si>
  <si>
    <t>PHP</t>
  </si>
  <si>
    <t>PKR</t>
  </si>
  <si>
    <t>PLN</t>
  </si>
  <si>
    <t>PYG</t>
  </si>
  <si>
    <t>QAR</t>
  </si>
  <si>
    <t>RON</t>
  </si>
  <si>
    <t>RSD</t>
  </si>
  <si>
    <t>RUB</t>
  </si>
  <si>
    <t>RWF</t>
  </si>
  <si>
    <t>SAR</t>
  </si>
  <si>
    <t>SDG</t>
  </si>
  <si>
    <t>SGD</t>
  </si>
  <si>
    <t>SOS</t>
  </si>
  <si>
    <t>SSP</t>
  </si>
  <si>
    <t>SYP</t>
  </si>
  <si>
    <t>THB</t>
  </si>
  <si>
    <t>TND</t>
  </si>
  <si>
    <t>TRY</t>
  </si>
  <si>
    <t>TTD</t>
  </si>
  <si>
    <t>TZS</t>
  </si>
  <si>
    <t>UAH</t>
  </si>
  <si>
    <t>UGX</t>
  </si>
  <si>
    <t>USD</t>
  </si>
  <si>
    <t>UYU</t>
  </si>
  <si>
    <t>VND</t>
  </si>
  <si>
    <t>XAF</t>
  </si>
  <si>
    <t>XOF</t>
  </si>
  <si>
    <t>YER</t>
  </si>
  <si>
    <t>ZAR</t>
  </si>
  <si>
    <t>ZMW</t>
  </si>
  <si>
    <t>202201</t>
  </si>
  <si>
    <t>202202</t>
  </si>
  <si>
    <t>202203</t>
  </si>
  <si>
    <t>202204</t>
  </si>
  <si>
    <t>202205</t>
  </si>
  <si>
    <t>202206</t>
  </si>
  <si>
    <t>202207</t>
  </si>
  <si>
    <t>202208</t>
  </si>
  <si>
    <t>202209</t>
  </si>
  <si>
    <t>202210</t>
  </si>
  <si>
    <t>202211</t>
  </si>
  <si>
    <t>202212</t>
  </si>
  <si>
    <t>Växel</t>
  </si>
  <si>
    <t>Ansökningsavgifter</t>
  </si>
  <si>
    <t>Pass, m.m.</t>
  </si>
  <si>
    <t>Vanligt pass</t>
  </si>
  <si>
    <t>Nationellt identitetskort</t>
  </si>
  <si>
    <t xml:space="preserve">Provisoriskt pass </t>
  </si>
  <si>
    <t>Europeiska unionens provisoriska resehandling</t>
  </si>
  <si>
    <t>Främlingspass</t>
  </si>
  <si>
    <t xml:space="preserve">Provisoriskt främlingspass </t>
  </si>
  <si>
    <t>Provisoriskt främlingspass för utlänning som med stöd av ett särskilt regeringsbeslut överförs till Sverige</t>
  </si>
  <si>
    <t>Emergency alien´s passport for alien transferred to Sweden under special Government decision</t>
  </si>
  <si>
    <t>u.a.</t>
  </si>
  <si>
    <r>
      <t xml:space="preserve">Utlämnande av pass eller nationellt identitetskort som </t>
    </r>
    <r>
      <rPr>
        <sz val="10"/>
        <color rgb="FF000000"/>
        <rFont val="Arial"/>
        <family val="2"/>
      </rPr>
      <t>utfärdats av annan myndighet</t>
    </r>
  </si>
  <si>
    <r>
      <t xml:space="preserve">Utlämnande av främlingspass för utlänning som med stöd </t>
    </r>
    <r>
      <rPr>
        <sz val="10"/>
        <color rgb="FF000000"/>
        <rFont val="Arial"/>
        <family val="2"/>
      </rPr>
      <t xml:space="preserve">av ett särskilt regeringsbeslut överförs till Sverige    </t>
    </r>
  </si>
  <si>
    <t>Delivery of alien´s passport for alien transferred to Sweden under special Government decision</t>
  </si>
  <si>
    <t>Visering</t>
  </si>
  <si>
    <t>Visas</t>
  </si>
  <si>
    <t>Nationell visering enligt 3 kap. 4 § utlänningslagen</t>
  </si>
  <si>
    <t>National visas under Chapter 3, Section 4 of the Aliens Act (2005:716)</t>
  </si>
  <si>
    <t>2005:716) Visering för inresa och vistelse i Sverige</t>
  </si>
  <si>
    <t>Visa for entry and stay in Sweden</t>
  </si>
  <si>
    <t>Visering för barn under sex år</t>
  </si>
  <si>
    <t>Visa for children under the age of six</t>
  </si>
  <si>
    <r>
      <t xml:space="preserve">Visering för utlänning som med stöd av ett särskilt </t>
    </r>
    <r>
      <rPr>
        <sz val="10"/>
        <color rgb="FF000000"/>
        <rFont val="Arial"/>
        <family val="2"/>
      </rPr>
      <t>regeringsbeslut överförs till Sverige</t>
    </r>
  </si>
  <si>
    <t>Visa for alien transferred to Sweden under special Government decision</t>
  </si>
  <si>
    <r>
      <t xml:space="preserve">Visering för studerande vid </t>
    </r>
    <r>
      <rPr>
        <sz val="10"/>
        <color rgb="FF000000"/>
        <rFont val="Arial"/>
        <family val="2"/>
      </rPr>
      <t>Världssjöfartsuniversitetet i Malmö</t>
    </r>
  </si>
  <si>
    <t>Visa for students attending the World Maritime University, Malmö</t>
  </si>
  <si>
    <r>
      <t xml:space="preserve">Visering för studerande som av Sida, annan svensk organisation eller mellanfolklig organisation fått </t>
    </r>
    <r>
      <rPr>
        <sz val="10"/>
        <color rgb="FF000000"/>
        <rFont val="Arial"/>
        <family val="2"/>
      </rPr>
      <t>stipendier för studier i Sverige</t>
    </r>
  </si>
  <si>
    <t>Visa for students who have received a grant from Sida or another Swedish or international organisation for studies in Sweden</t>
  </si>
  <si>
    <r>
      <t xml:space="preserve">Visering för skolelever, högskolestuderande, forskarstuderande och medföljande lärare som företar </t>
    </r>
    <r>
      <rPr>
        <sz val="10"/>
        <color rgb="FF000000"/>
        <rFont val="Arial"/>
        <family val="2"/>
      </rPr>
      <t>resor för studier eller utbildning</t>
    </r>
  </si>
  <si>
    <t>Visa for pupils, higher education students, postgraduate students and accompanying teachers travelling for studies or education</t>
  </si>
  <si>
    <r>
      <t xml:space="preserve">Visering för forskare som avser att bedriva forskning </t>
    </r>
    <r>
      <rPr>
        <sz val="10"/>
        <color rgb="FF000000"/>
        <rFont val="Arial"/>
        <family val="2"/>
      </rPr>
      <t>inom Europeiska unionen</t>
    </r>
  </si>
  <si>
    <t>Visa for researchers intending to conduct research in the European Union</t>
  </si>
  <si>
    <r>
      <t xml:space="preserve">Visering (för diplomater m.fl.) som avgörs av Regeringskansliet med stöd av 3 kap. 5 § </t>
    </r>
    <r>
      <rPr>
        <sz val="10"/>
        <color rgb="FF000000"/>
        <rFont val="Arial"/>
        <family val="2"/>
      </rPr>
      <t>utlänningslagen (2005:716)</t>
    </r>
  </si>
  <si>
    <t>Visa (for diplomats etc.) subject to decision by the Government Offices under Chapter 3, Section 5 of the Aliens Act (2005:716)</t>
  </si>
  <si>
    <t>För medborgare i länder med vilka Europeiska unionen har ingått viseringsförenklingsavtal tas avgift ut för ansökan om visering för inresa och vistelse i Sverige med de belopp som anges i gällande avtal.</t>
  </si>
  <si>
    <t>For citizens of countries with which the European Union has concluded visa facilitation agreements, fees are charged for applications for visas for entry and stay in Sweden in the amount specified in the applicable agreement.</t>
  </si>
  <si>
    <t>Uppehålls- och/eller arbetstillstånd</t>
  </si>
  <si>
    <t>Residence and/or work permits</t>
  </si>
  <si>
    <t>Uppehålls-/arbetstillstånd för personer som fyllt 18 år</t>
  </si>
  <si>
    <t>Uppehålls-/arbetstillstånd för personer som inte fyllt 18 år</t>
  </si>
  <si>
    <t>Residence/work permit for people admitted for work purposes under Chapter 5, Section 10 or Chapter 6, Section 2, first paragraph (2005:716)</t>
  </si>
  <si>
    <t>Permit under Chapter 6a, Section 1, Chapter 6b, Section 1 or 2, or Chapter 6c, Section 1 of the Aliens Act(2005:716)</t>
  </si>
  <si>
    <t>Uppehållstillstånd enligt 5 kap. 10 § utlänningslagen (2005:716) för att bedriva näringsverksamhet</t>
  </si>
  <si>
    <t>Residence permit under Chapter 5, Sectrion 10 of the Aliens Act (2005:716) to engage in business activities</t>
  </si>
  <si>
    <t>Residence/work permit in the case of close family ties under Chapter 5, Sections 3 and 3a of the Aliens Act (2005:716) for persons over the age of 18</t>
  </si>
  <si>
    <t>Uppehålls-/arbetstillstånd vid familjeanknytning enligt 5 kap. 3 och 3 a §§ utlänningslagen (2005:716) för personer som inte fyllt 18 år</t>
  </si>
  <si>
    <t>Residence/work permit in the case of close family ties under Chapter 5, Sections 3 and 3a of the Aliens Act (2005:716) for persons under the age of 18</t>
  </si>
  <si>
    <t xml:space="preserve">Uppehålls-/arbetstillstånd för personer som söker detta med stöd av 5 kap. 3 § första stycket 1 eller 2 eller 3 a § första stycket 1 utlänningslagen (2005:716) på grund av familjeanknytning till en utlänning som beviljats uppehållstillstånd med stöd av 4 kap. eller 5 kap. 6 § utlänningslagen eller motsvarande äldre bestämmelser </t>
  </si>
  <si>
    <t>Residence/work permit for persons applying under Chapter 5, Section 3, first paragraph, point 1 or 2 or Section 3a, first paragraph, point 1 of the Aliens Act (2005:716) on grounds of family ties to an alien who has been granted a residence permit under Chapter 4 or Chapter 5, Section 6 of the Aliens Act or corresponding older provisions</t>
  </si>
  <si>
    <t>Uppehålls-/arbetstillstånd för personer som söker detta med stöd av 5 kap. 3 § första stycket 1 eller 2 eller 3 a § första stycket 1 utlänningslagen (2005:716) på grund av familjeanknytning till en utlänning som beviljats uppehållstillstånd med stöd av 2 kap. 5 b § första stycket 1, 3 eller 4 utlänningslagen (1989:529) i dess lydelse från och med den 15 november 2005</t>
  </si>
  <si>
    <t>Residence/work permit for persons applying under Chapter 5, Section 3, first paragraph, point 1 or 2 or Section 3a, first paragraph, point 1 of the Aliens Act on grounds of family ties to an alien who has been granted a residence permit under Chapter 2, Section 5b, first paragraph, point 1, 3 or 4 of the Aliens Act (1989:529) as worded from 15 November 2005</t>
  </si>
  <si>
    <t>Uppehålls-/arbetstillstånd för medborgare och anhöriga till medborgare i en EES-stat</t>
  </si>
  <si>
    <t>Residence/work permit for citizens and close relatives of citizens of an EEA state</t>
  </si>
  <si>
    <t>Uppehålls-/arbetstillstånd för personer som omfattas av avtalet mellan Europeiska gemenskapen och dess medlemsstater å ena sidan och Schweiz å andra sidan om fri rörlighet för personer</t>
  </si>
  <si>
    <t>Residence/work permit for persons covered by the Agreement between the European Community and its Member States, on the one hand, and the Swiss Confederation, on the other hand, on the free movement of persons</t>
  </si>
  <si>
    <t>Uppehålls-/arbetstillstånd för medborgare i Japan</t>
  </si>
  <si>
    <t>Residence/work permit for citizens of Japan</t>
  </si>
  <si>
    <t>Uppehålls-/arbetstillstånd för studerande vid Världssjöfartsuniversitetet i Malmö</t>
  </si>
  <si>
    <t>Residence/work permit for students attending the World Maritime University, Malmö</t>
  </si>
  <si>
    <t>Uppehålls-/arbetstillstånd för studerande som av Sida, annan svensk organisation eller mellanfolklig organisation fått stipendier för studier i Sverige</t>
  </si>
  <si>
    <t>Residence/work permit for students who have received a grant from Sida or another Swedish or international organisation for studies in Sweden</t>
  </si>
  <si>
    <t>Uppehållstillstånd för personer som av allmän domstol har utvisats på grund av brott och som kan beviljas sådant tillstånd enligt 12 kap. 16 b § utlänningslagen (2005:716)</t>
  </si>
  <si>
    <t>Residence permit for persons expelled by a general court on account of a criminal offence and who can be granted such a permit under Chapter 12, Section 16b of the Aliens Act (2005:716)</t>
  </si>
  <si>
    <t>Vid en samtidig ansökan om uppehålls- och arbetstillstånd tas endast en avgift ut</t>
  </si>
  <si>
    <t>When applying for a residence and a work permit at the same time, only one fee is charged.</t>
  </si>
  <si>
    <t>Vid en ansökan om uppehålls-/arbetstillstånd för sökande inom det nordiska viseringssamarbetet ska avgiften alltid vara 1 000 kr för personer som fyllt 18 år och 500 kr för personer som inte fyllt 18 år</t>
  </si>
  <si>
    <t>In the case of applications for residence/work permits for applicants covered by Nordic visa cooperation, the fee shall always be SEK 1000 for persons over the age of 18 and SEK 500 for persons under the age of 18.</t>
  </si>
  <si>
    <t>Medborgarskapsärenden</t>
  </si>
  <si>
    <t>Matters relating to citizenship</t>
  </si>
  <si>
    <t>Ansökan om svenskt medborgarskap (naturalisation)</t>
  </si>
  <si>
    <t>Application for Swedish citizenship (naturalisation)</t>
  </si>
  <si>
    <t>Avgift ska inte tas ut av den som är statslös och som fått flyktingförklaring eller resedokument av svensk myndighet</t>
  </si>
  <si>
    <t>No fee shall be charged to a person who is stateless and who has received a declaration of refugee status or travel document from a Swedish mission/authority.</t>
  </si>
  <si>
    <t>Sjöfart</t>
  </si>
  <si>
    <t>Shipping</t>
  </si>
  <si>
    <t>Tillfällig nationalitetshandling</t>
  </si>
  <si>
    <t>Temporary document of nationality</t>
  </si>
  <si>
    <t>Utlämnande av tillfällig nationalitetshandling som utfärdats av annan myndighet</t>
  </si>
  <si>
    <t>Delivery of temporary document of nationality issued by another mission/authority</t>
  </si>
  <si>
    <t>Behövs samma intyg eller påskrift i flera exemplar eller på flera handlingar, tas ingen särskild avgift för detta</t>
  </si>
  <si>
    <t>No special fee is charged if a certificate or signature is required in several counterparts or on several documents</t>
  </si>
  <si>
    <t xml:space="preserve">Sjöförklaring, förrättning inklusive Förrättningsprotokoll </t>
  </si>
  <si>
    <t>Maritime declaration: proceedings including record of proceedings</t>
  </si>
  <si>
    <t>Intyg o.d</t>
  </si>
  <si>
    <t>Certificates, etc.</t>
  </si>
  <si>
    <t>Levnadsintyg</t>
  </si>
  <si>
    <t>Life certificate</t>
  </si>
  <si>
    <t>Legalisering, hindersprövning, attest; annan form av intyg eller bevis</t>
  </si>
  <si>
    <t>Om överenskommelse har träffats med främmande stat beträffande avgift för intyg eller bevis, gäller vad som avtalats</t>
  </si>
  <si>
    <t>In cases where there is an agreement with a foreign state relating to fees for certificates, the provisions of that agreement shall apply.</t>
  </si>
  <si>
    <r>
      <t xml:space="preserve"> </t>
    </r>
    <r>
      <rPr>
        <b/>
        <sz val="10"/>
        <color rgb="FF333333"/>
        <rFont val="Arial"/>
        <family val="2"/>
      </rPr>
      <t>Körkort</t>
    </r>
  </si>
  <si>
    <t>Driving licences</t>
  </si>
  <si>
    <t>Utlämnande av körkort</t>
  </si>
  <si>
    <t>om ärendet påbörjats och tillverkningsavgift betalats i Sverige</t>
  </si>
  <si>
    <t>Honorärkonsulat som medverkat vid utlämnande av körkort får behålla 200 kr av denna avgift</t>
  </si>
  <si>
    <t>Honorary consulates that have assisted in the delivery of a driving licence may retain SEK 200 of this fee</t>
  </si>
  <si>
    <t>Vigsel</t>
  </si>
  <si>
    <t>Marriages</t>
  </si>
  <si>
    <t>Vigselförrättning, inklusive protokoll</t>
  </si>
  <si>
    <t>Avgifter för kopior</t>
  </si>
  <si>
    <t>Fees for copies</t>
  </si>
  <si>
    <t>Avgift beräknas efter sidantalet och betalas för varje påbörjad sida. För kopior av allmänna handlingar samt utskrifter ska avgift tas ut om en beställning omfattar tio sidor eller mer.</t>
  </si>
  <si>
    <t>The fee is based on the number of pages and paid for each page commenced. A fee shall be charged for copies of official documents and printouts if ten or more pages are ordered.</t>
  </si>
  <si>
    <t>Tio sidor</t>
  </si>
  <si>
    <t>varje sida därutöver</t>
  </si>
  <si>
    <t>Särskild avgift</t>
  </si>
  <si>
    <t>Special fees</t>
  </si>
  <si>
    <t>Åtgärd utförd i tjänstelokalen utom kontorstid, för varje påbörjad timme</t>
  </si>
  <si>
    <t>Åtgärd utom tjänstelokalen under kontorstid, för varje påbörjad timme</t>
  </si>
  <si>
    <t>för en dag dock högst</t>
  </si>
  <si>
    <t>Åtgärd utförd utom tjänstelokalen utom kontorstid, för varje påbörjad timme</t>
  </si>
  <si>
    <t>Med kontorstid avses den på orten vanliga kontorstiden. Vid åtgärd utom tjänstelokalen ska sökanden även betala ersättning för resekostnaden och vid åtgärd utom stationeringsorten dessutom traktamente och ersättning för hotellkostnader. Om det är en utsänd eller lokalanställd tjänsteman vid en utlandsmyndighet som utför åtgärden, bestäms ersättningen efter samma grunder som gäller vid tjänsteresa. En honorärkonsul eller en person som är anställd vid ett honorärkonsulat har rätt till skälig ersättning för utgifter för kost och logi. Förordning (2020:39).</t>
  </si>
  <si>
    <t>Office hours are defined as normal locl office hours. In the case of services provided outside of consular premises, applicants shall also pay compensation for travel expenses and, when services are provided outside the city of posting, hotel and per diem expenses. If the service is provided by a posted official or a locally employed official at a mission abroad, payment is to be made in accordance with the rules applying to official travel. An honorary consul or a person employed at an honorary consulate is entitled to reasonable compensation for board and lodging.</t>
  </si>
  <si>
    <t xml:space="preserve">Uppehålls-/arbetstillstånd för personer vid arbetskraftsinvandring enligt 5 kap. 10 § eller 6 kap. 2 § första stycket utlänningslagen (2005:716) </t>
  </si>
  <si>
    <t>Tillstånd enligt 6 a kap. 1 §, 6 b kap. 1 eller 2 § eller 6 c kap. 1 § utlänningslagen (2005:716)</t>
  </si>
  <si>
    <t>Uppehålls-/arbetstillstånd vid familjeanknytning enligt 5 kap. 3 och 3 a §§ utlänningslagen (2005:716) för personer som fyllt 18 år</t>
  </si>
  <si>
    <t>A</t>
  </si>
  <si>
    <t>CUP</t>
  </si>
  <si>
    <t>SchengenviseringVisering</t>
  </si>
  <si>
    <t>Schengen visa</t>
  </si>
  <si>
    <t>Schengen visa for adults and children above 12 years</t>
  </si>
  <si>
    <t>Schengen visa for children between 6-12</t>
  </si>
  <si>
    <t>Schengen visa for children under 6</t>
  </si>
  <si>
    <t>Misson</t>
  </si>
  <si>
    <t>Sveriges ambassad</t>
  </si>
  <si>
    <t>Sveriges Generalkonsulat</t>
  </si>
  <si>
    <t xml:space="preserve">Valuta </t>
  </si>
  <si>
    <t>New</t>
  </si>
  <si>
    <t>EPP</t>
  </si>
  <si>
    <t>ETD</t>
  </si>
  <si>
    <t>EAP</t>
  </si>
  <si>
    <t>DIP</t>
  </si>
  <si>
    <t>ACN</t>
  </si>
  <si>
    <t>SEA</t>
  </si>
  <si>
    <t>LCE</t>
  </si>
  <si>
    <t>CET</t>
  </si>
  <si>
    <t>DDL</t>
  </si>
  <si>
    <t>MAR</t>
  </si>
  <si>
    <t>SAO</t>
  </si>
  <si>
    <t>Updated: up to and including Swedish Code of Statutes 2022:308</t>
  </si>
  <si>
    <t>Ordinance concerning Fees at Swedish Missions Abroad (1997:691)</t>
  </si>
  <si>
    <r>
      <t>övergångsbestämmelserna</t>
    </r>
    <r>
      <rPr>
        <sz val="10"/>
        <rFont val="Arial"/>
        <family val="2"/>
      </rPr>
      <t xml:space="preserve"> till förordning 1997:691 kan ta 175 kr i anmälningsavgift i anmälningsärenden om svenskt medborgarskap </t>
    </r>
    <r>
      <rPr>
        <i/>
        <sz val="10"/>
        <rFont val="Arial"/>
        <family val="2"/>
      </rPr>
      <t>för barn med svensk far, fött utom äktenskap utanför Sverige före 1 april 2015</t>
    </r>
    <r>
      <rPr>
        <sz val="10"/>
        <rFont val="Arial"/>
        <family val="2"/>
      </rPr>
      <t>. </t>
    </r>
  </si>
  <si>
    <t xml:space="preserve">Transistional fee </t>
  </si>
  <si>
    <r>
      <t>the transitional provisions to ordinance 1997:691 can take SEK 175 in registration fees in notification cases of Swedish citizenship f</t>
    </r>
    <r>
      <rPr>
        <i/>
        <sz val="10"/>
        <rFont val="Arial"/>
        <family val="2"/>
      </rPr>
      <t>or children with a Swedish father, born out of wedlock outside Sweden before April 1, 2015.</t>
    </r>
  </si>
  <si>
    <t>SCC</t>
  </si>
  <si>
    <t>Schengenvisering vuxen och barn över 12 år</t>
  </si>
  <si>
    <t>Schengenvisering barn mellan 6-12 år</t>
  </si>
  <si>
    <t>Schengenvisering barn under 6 år</t>
  </si>
  <si>
    <t>Fee according to Visa codex</t>
  </si>
  <si>
    <t xml:space="preserve">Avgift enligt EUs viseringskodex </t>
  </si>
  <si>
    <t>T</t>
  </si>
  <si>
    <t>ANG</t>
  </si>
  <si>
    <t>MGA</t>
  </si>
  <si>
    <t>XCD</t>
  </si>
  <si>
    <t>Service type</t>
  </si>
  <si>
    <t>Expeditionsbok</t>
  </si>
  <si>
    <t>Avgift övergångsbestämmelse</t>
  </si>
  <si>
    <t>Valuta</t>
  </si>
  <si>
    <t>Ftg</t>
  </si>
  <si>
    <t>Reg.kurs</t>
  </si>
  <si>
    <t>Kurs</t>
  </si>
  <si>
    <t>Från datum</t>
  </si>
  <si>
    <t>Till datum</t>
  </si>
  <si>
    <t>Uppdaterad</t>
  </si>
  <si>
    <t>D/M</t>
  </si>
  <si>
    <t>Mult.</t>
  </si>
  <si>
    <t>Abu Dhabi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</si>
</sst>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0.0%"/>
    <numFmt numFmtId="166" formatCode="_-* #,##0_-;\-* #,##0_-;_-* &quot;-&quot;??_-;_-@_-"/>
    <numFmt numFmtId="167" formatCode="[$€-2]\ #,##0;[Red]\-[$€-2]\ #,##0"/>
  </numFmts>
  <fonts count="15" x14ac:knownFonts="1">
    <font>
      <sz val="10"/>
      <name val="Arial"/>
    </font>
    <font>
      <b/>
      <sz val="10"/>
      <name val="Arial"/>
      <family val="2"/>
    </font>
    <font>
      <b/>
      <i/>
      <sz val="8"/>
      <name val="Arial"/>
      <family val="2"/>
    </font>
    <font>
      <sz val="10"/>
      <name val="Arial"/>
      <family val="2"/>
    </font>
    <font>
      <b/>
      <sz val="12"/>
      <name val="Arial"/>
      <family val="2"/>
    </font>
    <font>
      <sz val="10"/>
      <name val="Arial"/>
      <family val="2"/>
    </font>
    <font>
      <sz val="10"/>
      <color theme="1"/>
      <name val="Arial"/>
      <family val="2"/>
    </font>
    <font>
      <sz val="10"/>
      <name val="Times New Roman"/>
      <family val="1"/>
    </font>
    <font>
      <sz val="10"/>
      <color rgb="FF000000"/>
      <name val="Arial"/>
      <family val="2"/>
    </font>
    <font>
      <b/>
      <sz val="10"/>
      <color rgb="FF333333"/>
      <name val="Arial"/>
      <family val="2"/>
    </font>
    <font>
      <b/>
      <sz val="14"/>
      <name val="Arial Nova"/>
      <family val="2"/>
    </font>
    <font>
      <sz val="11"/>
      <name val="Arial Nova"/>
      <family val="2"/>
    </font>
    <font>
      <sz val="8"/>
      <name val="Arial"/>
      <family val="2"/>
    </font>
    <font>
      <b/>
      <sz val="8"/>
      <name val="Arial"/>
      <family val="2"/>
    </font>
    <font>
      <i/>
      <sz val="10"/>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s>
  <borders count="17">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76">
    <xf numFmtId="0" fontId="0" fillId="0" borderId="0" xfId="0"/>
    <xf numFmtId="0" fontId="1" fillId="0" borderId="0" xfId="0" applyFont="1"/>
    <xf numFmtId="0" fontId="0" fillId="0" borderId="0" xfId="0" applyAlignment="1">
      <alignment horizontal="right"/>
    </xf>
    <xf numFmtId="0" fontId="1"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right"/>
    </xf>
    <xf numFmtId="2" fontId="0" fillId="0" borderId="0" xfId="0" applyNumberFormat="1" applyAlignment="1">
      <alignment horizontal="right"/>
    </xf>
    <xf numFmtId="0" fontId="0" fillId="0" borderId="0" xfId="0" applyAlignment="1">
      <alignment horizontal="left"/>
    </xf>
    <xf numFmtId="0" fontId="3" fillId="0" borderId="0" xfId="0" quotePrefix="1" applyFont="1"/>
    <xf numFmtId="165" fontId="0" fillId="0" borderId="0" xfId="0" applyNumberFormat="1"/>
    <xf numFmtId="166" fontId="0" fillId="0" borderId="0" xfId="1" applyNumberFormat="1" applyFont="1"/>
    <xf numFmtId="166" fontId="0" fillId="0" borderId="0" xfId="0" applyNumberFormat="1"/>
    <xf numFmtId="0" fontId="6" fillId="2" borderId="1" xfId="0" applyFont="1" applyFill="1" applyBorder="1"/>
    <xf numFmtId="0" fontId="6" fillId="0" borderId="1" xfId="0" applyFont="1" applyBorder="1"/>
    <xf numFmtId="165" fontId="3" fillId="0" borderId="0" xfId="0" applyNumberFormat="1" applyFont="1" applyAlignment="1">
      <alignment horizontal="right"/>
    </xf>
    <xf numFmtId="14" fontId="0" fillId="0" borderId="0" xfId="0" applyNumberFormat="1"/>
    <xf numFmtId="0" fontId="7" fillId="0" borderId="5" xfId="0" applyFont="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3" fontId="3" fillId="0" borderId="6"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0" fontId="3" fillId="0" borderId="6" xfId="0" applyFont="1" applyBorder="1" applyAlignment="1">
      <alignment horizontal="right" vertical="center" wrapText="1"/>
    </xf>
    <xf numFmtId="167" fontId="3" fillId="0" borderId="6" xfId="0" applyNumberFormat="1" applyFont="1" applyBorder="1" applyAlignment="1">
      <alignment horizontal="right" vertical="center" wrapText="1"/>
    </xf>
    <xf numFmtId="3" fontId="3" fillId="0" borderId="6" xfId="0" applyNumberFormat="1" applyFont="1" applyBorder="1" applyAlignment="1">
      <alignment vertical="center" wrapText="1"/>
    </xf>
    <xf numFmtId="0" fontId="9" fillId="0" borderId="5" xfId="0" applyFont="1" applyBorder="1" applyAlignment="1">
      <alignment vertical="center" wrapText="1"/>
    </xf>
    <xf numFmtId="164" fontId="3" fillId="0" borderId="7" xfId="1" applyFont="1" applyBorder="1" applyAlignment="1">
      <alignment horizontal="right" vertical="center" wrapText="1"/>
    </xf>
    <xf numFmtId="0" fontId="3" fillId="0" borderId="0" xfId="0" applyFont="1" applyAlignment="1">
      <alignment horizontal="left"/>
    </xf>
    <xf numFmtId="0" fontId="0" fillId="0" borderId="6" xfId="0" applyBorder="1"/>
    <xf numFmtId="2" fontId="0" fillId="0" borderId="6" xfId="0" applyNumberFormat="1" applyBorder="1" applyAlignment="1">
      <alignment horizontal="right"/>
    </xf>
    <xf numFmtId="0" fontId="0" fillId="0" borderId="5" xfId="0" applyBorder="1"/>
    <xf numFmtId="165" fontId="0" fillId="0" borderId="7" xfId="0" applyNumberFormat="1" applyBorder="1"/>
    <xf numFmtId="0" fontId="0" fillId="0" borderId="8" xfId="0" applyBorder="1"/>
    <xf numFmtId="0" fontId="0" fillId="0" borderId="9" xfId="0" applyBorder="1"/>
    <xf numFmtId="2" fontId="0" fillId="0" borderId="9" xfId="0" applyNumberFormat="1" applyBorder="1" applyAlignment="1">
      <alignment horizontal="right"/>
    </xf>
    <xf numFmtId="165" fontId="0" fillId="0" borderId="10" xfId="0" applyNumberFormat="1" applyBorder="1"/>
    <xf numFmtId="0" fontId="10" fillId="0" borderId="0" xfId="0" applyFont="1" applyAlignment="1">
      <alignment horizontal="left" indent="4"/>
    </xf>
    <xf numFmtId="0" fontId="11" fillId="0" borderId="0" xfId="0" applyFont="1" applyAlignment="1">
      <alignment horizontal="left" indent="5"/>
    </xf>
    <xf numFmtId="14" fontId="12" fillId="0" borderId="0" xfId="0" applyNumberFormat="1" applyFont="1" applyAlignment="1">
      <alignment horizontal="right"/>
    </xf>
    <xf numFmtId="0" fontId="0" fillId="0" borderId="11" xfId="0" applyBorder="1"/>
    <xf numFmtId="0" fontId="0" fillId="3" borderId="12" xfId="0" applyFill="1" applyBorder="1" applyAlignment="1">
      <alignment horizontal="right"/>
    </xf>
    <xf numFmtId="0" fontId="0" fillId="0" borderId="13" xfId="0" applyBorder="1" applyAlignment="1">
      <alignment horizontal="right"/>
    </xf>
    <xf numFmtId="0" fontId="1" fillId="3" borderId="14" xfId="0" applyFont="1" applyFill="1" applyBorder="1" applyAlignment="1">
      <alignment horizontal="right"/>
    </xf>
    <xf numFmtId="0" fontId="3" fillId="0" borderId="15" xfId="0" applyNumberFormat="1" applyFont="1" applyBorder="1" applyAlignment="1">
      <alignment horizontal="right"/>
    </xf>
    <xf numFmtId="0" fontId="3" fillId="3" borderId="16" xfId="0" applyFont="1" applyFill="1" applyBorder="1"/>
    <xf numFmtId="0" fontId="2" fillId="0" borderId="11" xfId="0" applyFont="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165" fontId="3" fillId="0" borderId="15" xfId="0" applyNumberFormat="1" applyFont="1" applyBorder="1" applyAlignment="1">
      <alignment horizontal="right"/>
    </xf>
    <xf numFmtId="166" fontId="0" fillId="0" borderId="16" xfId="1" applyNumberFormat="1" applyFont="1" applyBorder="1"/>
    <xf numFmtId="165" fontId="3" fillId="0" borderId="0" xfId="0" applyNumberFormat="1" applyFont="1"/>
    <xf numFmtId="0" fontId="12" fillId="0" borderId="7" xfId="0" applyFont="1" applyBorder="1" applyAlignment="1">
      <alignment vertical="center" wrapText="1"/>
    </xf>
    <xf numFmtId="0" fontId="12" fillId="0" borderId="10"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0" xfId="0" applyFont="1" applyBorder="1"/>
    <xf numFmtId="0" fontId="0" fillId="0" borderId="0" xfId="0" applyBorder="1"/>
    <xf numFmtId="2" fontId="0" fillId="0" borderId="0" xfId="0" applyNumberFormat="1" applyBorder="1" applyAlignment="1">
      <alignment horizontal="right"/>
    </xf>
    <xf numFmtId="165" fontId="0" fillId="0" borderId="0" xfId="0" applyNumberFormat="1" applyBorder="1"/>
    <xf numFmtId="166" fontId="0" fillId="0" borderId="0" xfId="1" applyNumberFormat="1" applyFont="1" applyBorder="1"/>
    <xf numFmtId="0" fontId="3" fillId="0" borderId="0" xfId="0" applyFont="1" applyBorder="1"/>
    <xf numFmtId="165" fontId="3" fillId="0" borderId="0" xfId="0" applyNumberFormat="1" applyFont="1" applyBorder="1"/>
    <xf numFmtId="165" fontId="3" fillId="0" borderId="7" xfId="0" applyNumberFormat="1" applyFont="1" applyBorder="1"/>
    <xf numFmtId="0" fontId="3" fillId="0" borderId="6" xfId="0" applyFont="1" applyBorder="1"/>
    <xf numFmtId="0" fontId="13" fillId="0" borderId="4" xfId="0" applyFont="1" applyBorder="1" applyAlignment="1">
      <alignment horizontal="center"/>
    </xf>
    <xf numFmtId="0" fontId="13" fillId="0" borderId="7" xfId="0" applyFont="1" applyBorder="1" applyAlignment="1">
      <alignment horizontal="center"/>
    </xf>
  </cellXfs>
  <cellStyles count="2">
    <cellStyle name="Comma" xfId="1" builtinId="3"/>
    <cellStyle name="Normal" xfId="0" builtinId="0"/>
  </cellStyles>
  <dxfs count="0"/>
  <tableStyles count="1" defaultTableStyle="TableStyleMedium2" defaultPivotStyle="PivotStyleLight16">
    <tableStyle name="Invisible" pivot="0" table="0" count="0" xr9:uid="{9AA4E072-CE83-4E18-9A29-986F3237A9F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101463</xdr:colOff>
      <xdr:row>7</xdr:row>
      <xdr:rowOff>102498</xdr:rowOff>
    </xdr:from>
    <xdr:to>
      <xdr:col>0</xdr:col>
      <xdr:colOff>398643</xdr:colOff>
      <xdr:row>10</xdr:row>
      <xdr:rowOff>57772</xdr:rowOff>
    </xdr:to>
    <xdr:pic>
      <xdr:nvPicPr>
        <xdr:cNvPr id="3" name="Bildobjekt 2">
          <a:extLst>
            <a:ext uri="{FF2B5EF4-FFF2-40B4-BE49-F238E27FC236}">
              <a16:creationId xmlns:a16="http://schemas.microsoft.com/office/drawing/2014/main" id="{EC03F422-C87F-4AF2-A4DC-08CA6D86F3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63" y="1295194"/>
          <a:ext cx="304800" cy="535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08"/>
  <sheetViews>
    <sheetView showGridLines="0" tabSelected="1" zoomScaleNormal="100" zoomScaleSheetLayoutView="100" workbookViewId="0">
      <selection activeCell="B5" sqref="B5"/>
    </sheetView>
  </sheetViews>
  <sheetFormatPr defaultRowHeight="13.2" x14ac:dyDescent="0.25"/>
  <cols>
    <col min="1" max="2" width="41.33203125" customWidth="1"/>
    <col min="3" max="3" width="9.44140625" style="2" customWidth="1"/>
    <col min="4" max="4" width="11.33203125" bestFit="1" customWidth="1"/>
    <col min="5" max="5" width="13.5546875" style="10" bestFit="1" customWidth="1"/>
    <col min="6" max="6" width="11.88671875" style="11" bestFit="1" customWidth="1"/>
  </cols>
  <sheetData>
    <row r="1" spans="1:7" x14ac:dyDescent="0.25">
      <c r="A1" s="1"/>
      <c r="B1" s="46"/>
      <c r="C1" s="47" t="s">
        <v>269</v>
      </c>
      <c r="D1" s="2"/>
    </row>
    <row r="2" spans="1:7" x14ac:dyDescent="0.25">
      <c r="A2" s="4"/>
      <c r="B2" s="48" t="s">
        <v>268</v>
      </c>
      <c r="C2" s="49" t="s">
        <v>311</v>
      </c>
      <c r="D2" s="3"/>
    </row>
    <row r="3" spans="1:7" x14ac:dyDescent="0.25">
      <c r="B3" s="50" t="s">
        <v>271</v>
      </c>
      <c r="C3" s="51" t="s">
        <v>23</v>
      </c>
      <c r="E3" s="11"/>
      <c r="F3"/>
    </row>
    <row r="4" spans="1:7" x14ac:dyDescent="0.25">
      <c r="D4" s="2"/>
    </row>
    <row r="5" spans="1:7" ht="15.6" x14ac:dyDescent="0.3">
      <c r="A5" s="5"/>
      <c r="C5" s="52" t="str">
        <f>C3</f>
        <v>AED</v>
      </c>
      <c r="D5" s="53">
        <f>1/VLOOKUP(C3,'Fråga valutakurser'!B:E,4,0)</f>
        <v>0.33385637498748039</v>
      </c>
    </row>
    <row r="6" spans="1:7" x14ac:dyDescent="0.25">
      <c r="C6" s="54" t="s">
        <v>1</v>
      </c>
      <c r="D6" s="55">
        <f>1/VLOOKUP(C6,'Fråga valutakurser'!B:E,4,0)</f>
        <v>8.7058721107386938E-2</v>
      </c>
      <c r="G6" s="12"/>
    </row>
    <row r="7" spans="1:7" x14ac:dyDescent="0.25">
      <c r="A7" s="6"/>
      <c r="C7" s="56" t="s">
        <v>144</v>
      </c>
      <c r="D7" s="57">
        <f>VLOOKUP(C3,Sheet2!D:E,2,0)</f>
        <v>5</v>
      </c>
      <c r="E7" s="4"/>
      <c r="F7"/>
    </row>
    <row r="8" spans="1:7" x14ac:dyDescent="0.25">
      <c r="A8" s="6"/>
      <c r="C8" s="15"/>
      <c r="D8" s="11"/>
      <c r="E8"/>
      <c r="F8"/>
    </row>
    <row r="9" spans="1:7" ht="17.399999999999999" x14ac:dyDescent="0.3">
      <c r="A9" s="43" t="str">
        <f>C1</f>
        <v>Sveriges ambassad</v>
      </c>
      <c r="C9" s="15"/>
      <c r="D9" s="11"/>
      <c r="E9"/>
      <c r="F9"/>
    </row>
    <row r="10" spans="1:7" ht="13.8" x14ac:dyDescent="0.25">
      <c r="A10" s="44" t="s">
        <v>311</v>
      </c>
      <c r="C10" s="45">
        <f>'Fråga valutakurser'!F2</f>
        <v>45658</v>
      </c>
      <c r="D10" s="11"/>
      <c r="E10"/>
      <c r="F10"/>
    </row>
    <row r="11" spans="1:7" x14ac:dyDescent="0.25">
      <c r="A11" s="6"/>
      <c r="C11" s="15"/>
      <c r="D11" s="11"/>
      <c r="E11"/>
      <c r="F11"/>
    </row>
    <row r="12" spans="1:7" x14ac:dyDescent="0.25">
      <c r="C12" s="15"/>
      <c r="D12" s="11"/>
      <c r="E12"/>
      <c r="F12"/>
    </row>
    <row r="13" spans="1:7" x14ac:dyDescent="0.25">
      <c r="C13" s="7"/>
      <c r="E13" s="58"/>
    </row>
    <row r="14" spans="1:7" s="66" customFormat="1" x14ac:dyDescent="0.25">
      <c r="A14" s="65" t="s">
        <v>285</v>
      </c>
      <c r="C14" s="67"/>
      <c r="E14" s="68"/>
      <c r="F14" s="69"/>
    </row>
    <row r="15" spans="1:7" s="66" customFormat="1" x14ac:dyDescent="0.25">
      <c r="A15" s="70" t="s">
        <v>284</v>
      </c>
      <c r="C15" s="67"/>
      <c r="E15" s="68"/>
      <c r="F15" s="69"/>
    </row>
    <row r="16" spans="1:7" s="66" customFormat="1" ht="13.8" thickBot="1" x14ac:dyDescent="0.3">
      <c r="A16" s="70"/>
      <c r="C16" s="67"/>
      <c r="E16" s="71"/>
      <c r="F16" s="69"/>
    </row>
    <row r="17" spans="1:6" x14ac:dyDescent="0.25">
      <c r="A17" s="61" t="s">
        <v>145</v>
      </c>
      <c r="B17" s="62" t="s">
        <v>2</v>
      </c>
      <c r="C17" s="63"/>
      <c r="D17" s="64"/>
      <c r="E17" s="74" t="s">
        <v>299</v>
      </c>
      <c r="F17"/>
    </row>
    <row r="18" spans="1:6" x14ac:dyDescent="0.25">
      <c r="A18" s="17"/>
      <c r="B18" s="18"/>
      <c r="C18" s="19"/>
      <c r="D18" s="20"/>
      <c r="E18" s="72" t="s">
        <v>300</v>
      </c>
      <c r="F18"/>
    </row>
    <row r="19" spans="1:6" x14ac:dyDescent="0.25">
      <c r="A19" s="21" t="s">
        <v>146</v>
      </c>
      <c r="B19" s="22" t="s">
        <v>3</v>
      </c>
      <c r="C19" s="23" t="s">
        <v>0</v>
      </c>
      <c r="D19" s="24" t="str">
        <f>C3</f>
        <v>AED</v>
      </c>
      <c r="E19" s="59"/>
      <c r="F19"/>
    </row>
    <row r="20" spans="1:6" x14ac:dyDescent="0.25">
      <c r="A20" s="25" t="s">
        <v>147</v>
      </c>
      <c r="B20" s="26" t="s">
        <v>4</v>
      </c>
      <c r="C20" s="27">
        <v>1600</v>
      </c>
      <c r="D20" s="28">
        <f t="shared" ref="D20:D27" si="0">IFERROR(FLOOR((C20*$D$5),$D$7)," ")</f>
        <v>530</v>
      </c>
      <c r="E20" s="59"/>
      <c r="F20"/>
    </row>
    <row r="21" spans="1:6" x14ac:dyDescent="0.25">
      <c r="A21" s="25" t="s">
        <v>148</v>
      </c>
      <c r="B21" s="26" t="s">
        <v>5</v>
      </c>
      <c r="C21" s="27">
        <v>1600</v>
      </c>
      <c r="D21" s="28">
        <f t="shared" si="0"/>
        <v>530</v>
      </c>
      <c r="E21" s="59"/>
      <c r="F21"/>
    </row>
    <row r="22" spans="1:6" x14ac:dyDescent="0.25">
      <c r="A22" s="25" t="s">
        <v>149</v>
      </c>
      <c r="B22" s="26" t="s">
        <v>6</v>
      </c>
      <c r="C22" s="27">
        <v>1800</v>
      </c>
      <c r="D22" s="28">
        <f t="shared" si="0"/>
        <v>600</v>
      </c>
      <c r="E22" s="59" t="s">
        <v>273</v>
      </c>
      <c r="F22"/>
    </row>
    <row r="23" spans="1:6" x14ac:dyDescent="0.25">
      <c r="A23" s="25" t="s">
        <v>150</v>
      </c>
      <c r="B23" s="26" t="s">
        <v>7</v>
      </c>
      <c r="C23" s="27">
        <v>1800</v>
      </c>
      <c r="D23" s="28">
        <f t="shared" si="0"/>
        <v>600</v>
      </c>
      <c r="E23" s="59" t="s">
        <v>274</v>
      </c>
      <c r="F23"/>
    </row>
    <row r="24" spans="1:6" x14ac:dyDescent="0.25">
      <c r="A24" s="25" t="s">
        <v>151</v>
      </c>
      <c r="B24" s="26" t="s">
        <v>8</v>
      </c>
      <c r="C24" s="29">
        <v>750</v>
      </c>
      <c r="D24" s="28">
        <f t="shared" si="0"/>
        <v>250</v>
      </c>
      <c r="E24" s="59"/>
      <c r="F24"/>
    </row>
    <row r="25" spans="1:6" x14ac:dyDescent="0.25">
      <c r="A25" s="25" t="s">
        <v>152</v>
      </c>
      <c r="B25" s="26" t="s">
        <v>9</v>
      </c>
      <c r="C25" s="29">
        <v>500</v>
      </c>
      <c r="D25" s="28">
        <f t="shared" si="0"/>
        <v>165</v>
      </c>
      <c r="E25" s="59" t="s">
        <v>275</v>
      </c>
      <c r="F25"/>
    </row>
    <row r="26" spans="1:6" ht="39.6" x14ac:dyDescent="0.25">
      <c r="A26" s="25" t="s">
        <v>153</v>
      </c>
      <c r="B26" s="26" t="s">
        <v>154</v>
      </c>
      <c r="C26" s="29" t="s">
        <v>155</v>
      </c>
      <c r="D26" s="28" t="str">
        <f t="shared" si="0"/>
        <v xml:space="preserve"> </v>
      </c>
      <c r="E26" s="59" t="s">
        <v>275</v>
      </c>
      <c r="F26"/>
    </row>
    <row r="27" spans="1:6" ht="45.75" customHeight="1" x14ac:dyDescent="0.25">
      <c r="A27" s="25" t="s">
        <v>156</v>
      </c>
      <c r="B27" s="26" t="s">
        <v>22</v>
      </c>
      <c r="C27" s="26">
        <v>200</v>
      </c>
      <c r="D27" s="28">
        <f t="shared" si="0"/>
        <v>65</v>
      </c>
      <c r="E27" s="59" t="s">
        <v>276</v>
      </c>
      <c r="F27"/>
    </row>
    <row r="28" spans="1:6" ht="39.6" x14ac:dyDescent="0.25">
      <c r="A28" s="25" t="s">
        <v>157</v>
      </c>
      <c r="B28" s="26" t="s">
        <v>158</v>
      </c>
      <c r="C28" s="29" t="s">
        <v>155</v>
      </c>
      <c r="D28" s="28" t="str">
        <f>IFERROR(FLOOR((C28*$D$5),$D$7)," ")</f>
        <v xml:space="preserve"> </v>
      </c>
      <c r="E28" s="59"/>
      <c r="F28"/>
    </row>
    <row r="29" spans="1:6" x14ac:dyDescent="0.25">
      <c r="A29" s="17"/>
      <c r="B29" s="18"/>
      <c r="C29" s="19"/>
      <c r="D29" s="28"/>
      <c r="E29" s="59"/>
      <c r="F29"/>
    </row>
    <row r="30" spans="1:6" x14ac:dyDescent="0.25">
      <c r="A30" s="21" t="s">
        <v>159</v>
      </c>
      <c r="B30" s="22" t="s">
        <v>160</v>
      </c>
      <c r="C30" s="23"/>
      <c r="D30" s="28"/>
      <c r="E30" s="59"/>
      <c r="F30"/>
    </row>
    <row r="31" spans="1:6" ht="26.4" x14ac:dyDescent="0.25">
      <c r="A31" s="21" t="s">
        <v>161</v>
      </c>
      <c r="B31" s="22" t="s">
        <v>162</v>
      </c>
      <c r="C31" s="23" t="s">
        <v>1</v>
      </c>
      <c r="D31" s="24" t="str">
        <f>D19</f>
        <v>AED</v>
      </c>
      <c r="E31" s="59"/>
      <c r="F31"/>
    </row>
    <row r="32" spans="1:6" ht="26.4" x14ac:dyDescent="0.25">
      <c r="A32" s="25" t="s">
        <v>163</v>
      </c>
      <c r="B32" s="26" t="s">
        <v>164</v>
      </c>
      <c r="C32" s="30">
        <v>60</v>
      </c>
      <c r="D32" s="28">
        <f>IF(C31=D31,C32,(C32/D6)*D5)</f>
        <v>230.09047507762159</v>
      </c>
      <c r="E32" s="59"/>
      <c r="F32"/>
    </row>
    <row r="33" spans="1:6" x14ac:dyDescent="0.25">
      <c r="A33" s="25" t="s">
        <v>165</v>
      </c>
      <c r="B33" s="26" t="s">
        <v>166</v>
      </c>
      <c r="C33" s="29" t="s">
        <v>155</v>
      </c>
      <c r="D33" s="28" t="str">
        <f t="shared" ref="D33:D39" si="1">IFERROR(FLOOR((C33*$D$5),$D$7)," ")</f>
        <v xml:space="preserve"> </v>
      </c>
      <c r="E33" s="59"/>
      <c r="F33"/>
    </row>
    <row r="34" spans="1:6" ht="26.4" x14ac:dyDescent="0.25">
      <c r="A34" s="25" t="s">
        <v>167</v>
      </c>
      <c r="B34" s="26" t="s">
        <v>168</v>
      </c>
      <c r="C34" s="29" t="s">
        <v>155</v>
      </c>
      <c r="D34" s="28" t="str">
        <f t="shared" si="1"/>
        <v xml:space="preserve"> </v>
      </c>
      <c r="E34" s="59"/>
      <c r="F34"/>
    </row>
    <row r="35" spans="1:6" ht="26.4" x14ac:dyDescent="0.25">
      <c r="A35" s="25" t="s">
        <v>169</v>
      </c>
      <c r="B35" s="26" t="s">
        <v>170</v>
      </c>
      <c r="C35" s="29" t="s">
        <v>155</v>
      </c>
      <c r="D35" s="28" t="str">
        <f t="shared" si="1"/>
        <v xml:space="preserve"> </v>
      </c>
      <c r="E35" s="59"/>
      <c r="F35"/>
    </row>
    <row r="36" spans="1:6" ht="39.6" x14ac:dyDescent="0.25">
      <c r="A36" s="25" t="s">
        <v>171</v>
      </c>
      <c r="B36" s="26" t="s">
        <v>172</v>
      </c>
      <c r="C36" s="29" t="s">
        <v>155</v>
      </c>
      <c r="D36" s="28" t="str">
        <f t="shared" si="1"/>
        <v xml:space="preserve"> </v>
      </c>
      <c r="E36" s="59"/>
      <c r="F36"/>
    </row>
    <row r="37" spans="1:6" ht="39.6" x14ac:dyDescent="0.25">
      <c r="A37" s="25" t="s">
        <v>173</v>
      </c>
      <c r="B37" s="26" t="s">
        <v>174</v>
      </c>
      <c r="C37" s="29" t="s">
        <v>155</v>
      </c>
      <c r="D37" s="28" t="str">
        <f t="shared" si="1"/>
        <v xml:space="preserve"> </v>
      </c>
      <c r="E37" s="59"/>
      <c r="F37"/>
    </row>
    <row r="38" spans="1:6" ht="26.4" x14ac:dyDescent="0.25">
      <c r="A38" s="25" t="s">
        <v>175</v>
      </c>
      <c r="B38" s="26" t="s">
        <v>176</v>
      </c>
      <c r="C38" s="29" t="s">
        <v>155</v>
      </c>
      <c r="D38" s="28" t="str">
        <f t="shared" si="1"/>
        <v xml:space="preserve"> </v>
      </c>
      <c r="E38" s="59"/>
      <c r="F38"/>
    </row>
    <row r="39" spans="1:6" ht="39.6" x14ac:dyDescent="0.25">
      <c r="A39" s="25" t="s">
        <v>177</v>
      </c>
      <c r="B39" s="26" t="s">
        <v>178</v>
      </c>
      <c r="C39" s="29" t="s">
        <v>155</v>
      </c>
      <c r="D39" s="28" t="str">
        <f t="shared" si="1"/>
        <v xml:space="preserve"> </v>
      </c>
      <c r="E39" s="59"/>
      <c r="F39"/>
    </row>
    <row r="40" spans="1:6" x14ac:dyDescent="0.25">
      <c r="A40" s="17"/>
      <c r="B40" s="18"/>
      <c r="C40" s="19"/>
      <c r="D40" s="28"/>
      <c r="E40" s="59"/>
      <c r="F40"/>
    </row>
    <row r="41" spans="1:6" ht="66" x14ac:dyDescent="0.25">
      <c r="A41" s="25" t="s">
        <v>179</v>
      </c>
      <c r="B41" s="26" t="s">
        <v>180</v>
      </c>
      <c r="C41" s="29"/>
      <c r="D41" s="28"/>
      <c r="E41" s="59"/>
      <c r="F41"/>
    </row>
    <row r="42" spans="1:6" x14ac:dyDescent="0.25">
      <c r="A42" s="17"/>
      <c r="B42" s="18"/>
      <c r="C42" s="19"/>
      <c r="D42" s="28"/>
      <c r="E42" s="59"/>
      <c r="F42"/>
    </row>
    <row r="43" spans="1:6" x14ac:dyDescent="0.25">
      <c r="A43" s="21" t="s">
        <v>181</v>
      </c>
      <c r="B43" s="22" t="s">
        <v>182</v>
      </c>
      <c r="C43" s="23" t="s">
        <v>0</v>
      </c>
      <c r="D43" s="24" t="str">
        <f>C3</f>
        <v>AED</v>
      </c>
      <c r="E43" s="59"/>
      <c r="F43"/>
    </row>
    <row r="44" spans="1:6" ht="26.4" x14ac:dyDescent="0.25">
      <c r="A44" s="25" t="s">
        <v>183</v>
      </c>
      <c r="B44" s="26" t="s">
        <v>10</v>
      </c>
      <c r="C44" s="27">
        <v>1500</v>
      </c>
      <c r="D44" s="28">
        <f t="shared" ref="D44:D59" si="2">IFERROR(FLOOR((C44*$D$5),$D$7)," ")</f>
        <v>500</v>
      </c>
      <c r="E44" s="59"/>
      <c r="F44"/>
    </row>
    <row r="45" spans="1:6" ht="26.4" x14ac:dyDescent="0.25">
      <c r="A45" s="25" t="s">
        <v>184</v>
      </c>
      <c r="B45" s="26" t="s">
        <v>11</v>
      </c>
      <c r="C45" s="29">
        <v>750</v>
      </c>
      <c r="D45" s="28">
        <f t="shared" si="2"/>
        <v>250</v>
      </c>
      <c r="E45" s="59"/>
      <c r="F45"/>
    </row>
    <row r="46" spans="1:6" ht="52.8" x14ac:dyDescent="0.25">
      <c r="A46" s="25" t="s">
        <v>258</v>
      </c>
      <c r="B46" s="26" t="s">
        <v>185</v>
      </c>
      <c r="C46" s="31">
        <v>2200</v>
      </c>
      <c r="D46" s="28">
        <f t="shared" si="2"/>
        <v>730</v>
      </c>
      <c r="E46" s="59"/>
      <c r="F46"/>
    </row>
    <row r="47" spans="1:6" x14ac:dyDescent="0.25">
      <c r="A47" s="25"/>
      <c r="B47" s="26"/>
      <c r="C47" s="31"/>
      <c r="D47" s="28"/>
      <c r="E47" s="59"/>
      <c r="F47"/>
    </row>
    <row r="48" spans="1:6" ht="39.6" x14ac:dyDescent="0.25">
      <c r="A48" s="25" t="s">
        <v>259</v>
      </c>
      <c r="B48" s="26" t="s">
        <v>186</v>
      </c>
      <c r="C48" s="31">
        <v>2000</v>
      </c>
      <c r="D48" s="28">
        <f t="shared" si="2"/>
        <v>665</v>
      </c>
      <c r="E48" s="59"/>
      <c r="F48"/>
    </row>
    <row r="49" spans="1:6" ht="39.6" x14ac:dyDescent="0.25">
      <c r="A49" s="25" t="s">
        <v>187</v>
      </c>
      <c r="B49" s="26" t="s">
        <v>188</v>
      </c>
      <c r="C49" s="27">
        <v>2000</v>
      </c>
      <c r="D49" s="28">
        <f t="shared" si="2"/>
        <v>665</v>
      </c>
      <c r="E49" s="59"/>
      <c r="F49"/>
    </row>
    <row r="50" spans="1:6" ht="52.8" x14ac:dyDescent="0.25">
      <c r="A50" s="25" t="s">
        <v>260</v>
      </c>
      <c r="B50" s="26" t="s">
        <v>189</v>
      </c>
      <c r="C50" s="31">
        <v>2000</v>
      </c>
      <c r="D50" s="28">
        <f t="shared" si="2"/>
        <v>665</v>
      </c>
      <c r="E50" s="59"/>
      <c r="F50"/>
    </row>
    <row r="51" spans="1:6" ht="52.8" x14ac:dyDescent="0.25">
      <c r="A51" s="25" t="s">
        <v>190</v>
      </c>
      <c r="B51" s="26" t="s">
        <v>191</v>
      </c>
      <c r="C51" s="27">
        <v>1000</v>
      </c>
      <c r="D51" s="28">
        <f t="shared" si="2"/>
        <v>330</v>
      </c>
      <c r="E51" s="59"/>
      <c r="F51"/>
    </row>
    <row r="52" spans="1:6" ht="105.6" x14ac:dyDescent="0.25">
      <c r="A52" s="25" t="s">
        <v>192</v>
      </c>
      <c r="B52" s="26" t="s">
        <v>193</v>
      </c>
      <c r="C52" s="29" t="s">
        <v>155</v>
      </c>
      <c r="D52" s="28" t="str">
        <f t="shared" si="2"/>
        <v xml:space="preserve"> </v>
      </c>
      <c r="E52" s="59"/>
      <c r="F52"/>
    </row>
    <row r="53" spans="1:6" ht="105.6" x14ac:dyDescent="0.25">
      <c r="A53" s="25" t="s">
        <v>194</v>
      </c>
      <c r="B53" s="26" t="s">
        <v>195</v>
      </c>
      <c r="C53" s="29" t="s">
        <v>155</v>
      </c>
      <c r="D53" s="28" t="str">
        <f t="shared" si="2"/>
        <v xml:space="preserve"> </v>
      </c>
      <c r="E53" s="59"/>
      <c r="F53"/>
    </row>
    <row r="54" spans="1:6" ht="26.4" x14ac:dyDescent="0.25">
      <c r="A54" s="25" t="s">
        <v>196</v>
      </c>
      <c r="B54" s="26" t="s">
        <v>197</v>
      </c>
      <c r="C54" s="29" t="s">
        <v>155</v>
      </c>
      <c r="D54" s="28" t="str">
        <f t="shared" si="2"/>
        <v xml:space="preserve"> </v>
      </c>
      <c r="E54" s="59"/>
      <c r="F54"/>
    </row>
    <row r="55" spans="1:6" ht="66" x14ac:dyDescent="0.25">
      <c r="A55" s="25" t="s">
        <v>198</v>
      </c>
      <c r="B55" s="26" t="s">
        <v>199</v>
      </c>
      <c r="C55" s="29" t="s">
        <v>155</v>
      </c>
      <c r="D55" s="28" t="str">
        <f t="shared" si="2"/>
        <v xml:space="preserve"> </v>
      </c>
      <c r="E55" s="59"/>
      <c r="F55"/>
    </row>
    <row r="56" spans="1:6" x14ac:dyDescent="0.25">
      <c r="A56" s="25" t="s">
        <v>200</v>
      </c>
      <c r="B56" s="26" t="s">
        <v>201</v>
      </c>
      <c r="C56" s="29" t="s">
        <v>155</v>
      </c>
      <c r="D56" s="28" t="str">
        <f t="shared" si="2"/>
        <v xml:space="preserve"> </v>
      </c>
      <c r="E56" s="59"/>
      <c r="F56"/>
    </row>
    <row r="57" spans="1:6" ht="26.4" x14ac:dyDescent="0.25">
      <c r="A57" s="25" t="s">
        <v>202</v>
      </c>
      <c r="B57" s="26" t="s">
        <v>203</v>
      </c>
      <c r="C57" s="29" t="s">
        <v>155</v>
      </c>
      <c r="D57" s="28" t="str">
        <f t="shared" si="2"/>
        <v xml:space="preserve"> </v>
      </c>
      <c r="E57" s="59"/>
      <c r="F57"/>
    </row>
    <row r="58" spans="1:6" ht="52.8" x14ac:dyDescent="0.25">
      <c r="A58" s="25" t="s">
        <v>204</v>
      </c>
      <c r="B58" s="26" t="s">
        <v>205</v>
      </c>
      <c r="C58" s="29" t="s">
        <v>155</v>
      </c>
      <c r="D58" s="28" t="str">
        <f t="shared" si="2"/>
        <v xml:space="preserve"> </v>
      </c>
      <c r="E58" s="59"/>
      <c r="F58"/>
    </row>
    <row r="59" spans="1:6" ht="66" x14ac:dyDescent="0.25">
      <c r="A59" s="25" t="s">
        <v>206</v>
      </c>
      <c r="B59" s="26" t="s">
        <v>207</v>
      </c>
      <c r="C59" s="29" t="s">
        <v>155</v>
      </c>
      <c r="D59" s="28" t="str">
        <f t="shared" si="2"/>
        <v xml:space="preserve"> </v>
      </c>
      <c r="E59" s="59"/>
      <c r="F59"/>
    </row>
    <row r="60" spans="1:6" ht="26.4" x14ac:dyDescent="0.25">
      <c r="A60" s="25" t="s">
        <v>208</v>
      </c>
      <c r="B60" s="26" t="s">
        <v>209</v>
      </c>
      <c r="C60" s="29"/>
      <c r="D60" s="28"/>
      <c r="E60" s="59"/>
      <c r="F60"/>
    </row>
    <row r="61" spans="1:6" ht="66" x14ac:dyDescent="0.25">
      <c r="A61" s="25" t="s">
        <v>210</v>
      </c>
      <c r="B61" s="26" t="s">
        <v>211</v>
      </c>
      <c r="C61" s="29"/>
      <c r="D61" s="28"/>
      <c r="E61" s="59"/>
      <c r="F61"/>
    </row>
    <row r="62" spans="1:6" x14ac:dyDescent="0.25">
      <c r="A62" s="17"/>
      <c r="B62" s="18"/>
      <c r="C62" s="19"/>
      <c r="D62" s="28"/>
      <c r="E62" s="75"/>
      <c r="F62"/>
    </row>
    <row r="63" spans="1:6" x14ac:dyDescent="0.25">
      <c r="A63" s="32" t="s">
        <v>212</v>
      </c>
      <c r="B63" s="22" t="s">
        <v>213</v>
      </c>
      <c r="C63" s="23" t="s">
        <v>0</v>
      </c>
      <c r="D63" s="24" t="str">
        <f>C3</f>
        <v>AED</v>
      </c>
      <c r="E63" s="72" t="s">
        <v>272</v>
      </c>
      <c r="F63"/>
    </row>
    <row r="64" spans="1:6" ht="26.4" x14ac:dyDescent="0.25">
      <c r="A64" s="25" t="s">
        <v>214</v>
      </c>
      <c r="B64" s="26" t="s">
        <v>215</v>
      </c>
      <c r="C64" s="31">
        <v>1500</v>
      </c>
      <c r="D64" s="28">
        <f>IFERROR(FLOOR((C64*$D$5),$D$7)," ")</f>
        <v>500</v>
      </c>
      <c r="E64" s="59" t="s">
        <v>277</v>
      </c>
      <c r="F64"/>
    </row>
    <row r="65" spans="1:6" ht="52.8" x14ac:dyDescent="0.25">
      <c r="A65" s="25" t="s">
        <v>216</v>
      </c>
      <c r="B65" s="26" t="s">
        <v>217</v>
      </c>
      <c r="C65" s="29"/>
      <c r="D65" s="28"/>
      <c r="E65" s="59"/>
      <c r="F65"/>
    </row>
    <row r="66" spans="1:6" x14ac:dyDescent="0.25">
      <c r="A66" s="17"/>
      <c r="B66" s="18"/>
      <c r="C66" s="19"/>
      <c r="D66" s="28"/>
      <c r="E66" s="59"/>
      <c r="F66"/>
    </row>
    <row r="67" spans="1:6" x14ac:dyDescent="0.25">
      <c r="A67" s="21" t="s">
        <v>218</v>
      </c>
      <c r="B67" s="22" t="s">
        <v>219</v>
      </c>
      <c r="C67" s="23"/>
      <c r="D67" s="28"/>
      <c r="E67" s="59"/>
      <c r="F67"/>
    </row>
    <row r="68" spans="1:6" x14ac:dyDescent="0.25">
      <c r="A68" s="25" t="s">
        <v>220</v>
      </c>
      <c r="B68" s="26" t="s">
        <v>221</v>
      </c>
      <c r="C68" s="27">
        <v>2500</v>
      </c>
      <c r="D68" s="28">
        <f>IFERROR(FLOOR((C68*$D$5),$D$7)," ")</f>
        <v>830</v>
      </c>
      <c r="E68" s="59" t="s">
        <v>278</v>
      </c>
      <c r="F68"/>
    </row>
    <row r="69" spans="1:6" ht="26.4" x14ac:dyDescent="0.25">
      <c r="A69" s="25" t="s">
        <v>222</v>
      </c>
      <c r="B69" s="26" t="s">
        <v>223</v>
      </c>
      <c r="C69" s="29">
        <v>200</v>
      </c>
      <c r="D69" s="28">
        <f>IFERROR(FLOOR((C69*$D$5),$D$7)," ")</f>
        <v>65</v>
      </c>
      <c r="E69" s="59" t="s">
        <v>278</v>
      </c>
      <c r="F69"/>
    </row>
    <row r="70" spans="1:6" ht="39.6" x14ac:dyDescent="0.25">
      <c r="A70" s="25" t="s">
        <v>224</v>
      </c>
      <c r="B70" s="26" t="s">
        <v>225</v>
      </c>
      <c r="C70" s="29"/>
      <c r="D70" s="28"/>
      <c r="E70" s="59"/>
      <c r="F70"/>
    </row>
    <row r="71" spans="1:6" ht="26.4" x14ac:dyDescent="0.25">
      <c r="A71" s="25" t="s">
        <v>226</v>
      </c>
      <c r="B71" s="26" t="s">
        <v>227</v>
      </c>
      <c r="C71" s="31">
        <v>1500</v>
      </c>
      <c r="D71" s="28">
        <f>IFERROR(FLOOR((C71*$D$5),$D$7)," ")</f>
        <v>500</v>
      </c>
      <c r="E71" s="59" t="s">
        <v>278</v>
      </c>
      <c r="F71"/>
    </row>
    <row r="72" spans="1:6" x14ac:dyDescent="0.25">
      <c r="A72" s="25"/>
      <c r="B72" s="26"/>
      <c r="C72" s="31"/>
      <c r="D72" s="28"/>
      <c r="E72" s="59"/>
      <c r="F72"/>
    </row>
    <row r="73" spans="1:6" x14ac:dyDescent="0.25">
      <c r="A73" s="21" t="s">
        <v>228</v>
      </c>
      <c r="B73" s="22" t="s">
        <v>229</v>
      </c>
      <c r="C73" s="23" t="s">
        <v>0</v>
      </c>
      <c r="D73" s="24" t="str">
        <f>C3</f>
        <v>AED</v>
      </c>
      <c r="E73" s="59" t="s">
        <v>279</v>
      </c>
      <c r="F73"/>
    </row>
    <row r="74" spans="1:6" x14ac:dyDescent="0.25">
      <c r="A74" s="25" t="s">
        <v>230</v>
      </c>
      <c r="B74" s="26" t="s">
        <v>231</v>
      </c>
      <c r="C74" s="29" t="s">
        <v>155</v>
      </c>
      <c r="D74" s="28" t="str">
        <f>IFERROR(FLOOR((C74*$D$5),$D$7)," ")</f>
        <v xml:space="preserve"> </v>
      </c>
      <c r="E74" s="59"/>
      <c r="F74"/>
    </row>
    <row r="75" spans="1:6" ht="26.4" x14ac:dyDescent="0.25">
      <c r="A75" s="25" t="s">
        <v>232</v>
      </c>
      <c r="B75" s="26" t="s">
        <v>12</v>
      </c>
      <c r="C75" s="26">
        <v>200</v>
      </c>
      <c r="D75" s="28">
        <f>IFERROR(FLOOR((C75*$D$5),$D$7)," ")</f>
        <v>65</v>
      </c>
      <c r="E75" s="59" t="s">
        <v>280</v>
      </c>
      <c r="F75"/>
    </row>
    <row r="76" spans="1:6" x14ac:dyDescent="0.25">
      <c r="A76" s="25"/>
      <c r="B76" s="26"/>
      <c r="C76" s="26"/>
      <c r="D76" s="28"/>
      <c r="E76" s="59"/>
      <c r="F76"/>
    </row>
    <row r="77" spans="1:6" ht="39.6" x14ac:dyDescent="0.25">
      <c r="A77" s="25" t="s">
        <v>233</v>
      </c>
      <c r="B77" s="26" t="s">
        <v>234</v>
      </c>
      <c r="C77" s="29"/>
      <c r="D77" s="28"/>
      <c r="E77" s="59"/>
      <c r="F77"/>
    </row>
    <row r="78" spans="1:6" x14ac:dyDescent="0.25">
      <c r="A78" s="17"/>
      <c r="B78" s="18"/>
      <c r="C78" s="19"/>
      <c r="D78" s="28"/>
      <c r="E78" s="75"/>
      <c r="F78"/>
    </row>
    <row r="79" spans="1:6" x14ac:dyDescent="0.25">
      <c r="A79" s="21" t="s">
        <v>235</v>
      </c>
      <c r="B79" s="22" t="s">
        <v>236</v>
      </c>
      <c r="C79" s="23" t="s">
        <v>0</v>
      </c>
      <c r="D79" s="24" t="str">
        <f>C3</f>
        <v>AED</v>
      </c>
      <c r="E79" s="72"/>
      <c r="F79"/>
    </row>
    <row r="80" spans="1:6" x14ac:dyDescent="0.25">
      <c r="A80" s="25" t="s">
        <v>237</v>
      </c>
      <c r="B80" s="26" t="s">
        <v>13</v>
      </c>
      <c r="C80" s="26">
        <v>450</v>
      </c>
      <c r="D80" s="28">
        <f>IFERROR(FLOOR((C80*$D$5),$D$7)," ")</f>
        <v>150</v>
      </c>
      <c r="E80" s="59" t="s">
        <v>281</v>
      </c>
      <c r="F80"/>
    </row>
    <row r="81" spans="1:6" x14ac:dyDescent="0.25">
      <c r="A81" s="25"/>
      <c r="B81" s="26"/>
      <c r="C81" s="26"/>
      <c r="D81" s="28"/>
      <c r="E81" s="59"/>
      <c r="F81"/>
    </row>
    <row r="82" spans="1:6" ht="26.4" x14ac:dyDescent="0.25">
      <c r="A82" s="25" t="s">
        <v>238</v>
      </c>
      <c r="B82" s="26" t="s">
        <v>14</v>
      </c>
      <c r="C82" s="26">
        <v>200</v>
      </c>
      <c r="D82" s="28">
        <f>IFERROR(FLOOR((C82*$D$5),$D$7)," ")</f>
        <v>65</v>
      </c>
      <c r="E82" s="59" t="s">
        <v>281</v>
      </c>
      <c r="F82"/>
    </row>
    <row r="83" spans="1:6" ht="39.6" x14ac:dyDescent="0.25">
      <c r="A83" s="25" t="s">
        <v>239</v>
      </c>
      <c r="B83" s="26" t="s">
        <v>240</v>
      </c>
      <c r="C83" s="29"/>
      <c r="D83" s="28"/>
      <c r="E83" s="59"/>
      <c r="F83"/>
    </row>
    <row r="84" spans="1:6" x14ac:dyDescent="0.25">
      <c r="A84" s="17"/>
      <c r="B84" s="18"/>
      <c r="C84" s="19"/>
      <c r="D84" s="28"/>
      <c r="E84" s="59"/>
      <c r="F84"/>
    </row>
    <row r="85" spans="1:6" x14ac:dyDescent="0.25">
      <c r="A85" s="21" t="s">
        <v>241</v>
      </c>
      <c r="B85" s="22" t="s">
        <v>242</v>
      </c>
      <c r="C85" s="23"/>
      <c r="D85" s="28"/>
      <c r="E85" s="59"/>
      <c r="F85"/>
    </row>
    <row r="86" spans="1:6" x14ac:dyDescent="0.25">
      <c r="A86" s="25" t="s">
        <v>243</v>
      </c>
      <c r="B86" s="26" t="s">
        <v>15</v>
      </c>
      <c r="C86" s="31">
        <v>1200</v>
      </c>
      <c r="D86" s="28">
        <f>IFERROR(FLOOR((C86*$D$5),$D$7)," ")</f>
        <v>400</v>
      </c>
      <c r="E86" s="59" t="s">
        <v>282</v>
      </c>
      <c r="F86"/>
    </row>
    <row r="87" spans="1:6" x14ac:dyDescent="0.25">
      <c r="A87" s="25"/>
      <c r="B87" s="26"/>
      <c r="C87" s="31"/>
      <c r="D87" s="28"/>
      <c r="E87" s="59"/>
      <c r="F87"/>
    </row>
    <row r="88" spans="1:6" x14ac:dyDescent="0.25">
      <c r="A88" s="25"/>
      <c r="B88" s="26"/>
      <c r="C88" s="31"/>
      <c r="D88" s="28"/>
      <c r="E88" s="59"/>
      <c r="F88"/>
    </row>
    <row r="89" spans="1:6" x14ac:dyDescent="0.25">
      <c r="A89" s="17"/>
      <c r="B89" s="18"/>
      <c r="C89" s="19"/>
      <c r="D89" s="28"/>
      <c r="E89" s="59"/>
      <c r="F89"/>
    </row>
    <row r="90" spans="1:6" x14ac:dyDescent="0.25">
      <c r="A90" s="21" t="s">
        <v>244</v>
      </c>
      <c r="B90" s="22" t="s">
        <v>245</v>
      </c>
      <c r="C90" s="23"/>
      <c r="D90" s="28"/>
      <c r="E90" s="59"/>
      <c r="F90"/>
    </row>
    <row r="91" spans="1:6" ht="52.8" x14ac:dyDescent="0.25">
      <c r="A91" s="25" t="s">
        <v>246</v>
      </c>
      <c r="B91" s="26" t="s">
        <v>247</v>
      </c>
      <c r="C91" s="29"/>
      <c r="D91" s="28"/>
      <c r="E91" s="59"/>
      <c r="F91"/>
    </row>
    <row r="92" spans="1:6" x14ac:dyDescent="0.25">
      <c r="A92" s="25" t="s">
        <v>248</v>
      </c>
      <c r="B92" s="26" t="s">
        <v>16</v>
      </c>
      <c r="C92" s="29">
        <v>50</v>
      </c>
      <c r="D92" s="28">
        <f>IFERROR(FLOOR((C92*$D$5),$D$7)," ")</f>
        <v>15</v>
      </c>
      <c r="E92" s="59" t="s">
        <v>45</v>
      </c>
      <c r="F92"/>
    </row>
    <row r="93" spans="1:6" x14ac:dyDescent="0.25">
      <c r="A93" s="25" t="s">
        <v>249</v>
      </c>
      <c r="B93" s="26" t="s">
        <v>17</v>
      </c>
      <c r="C93" s="29">
        <v>2</v>
      </c>
      <c r="D93" s="33">
        <f>(C93*$D$5)</f>
        <v>0.66771274997496077</v>
      </c>
      <c r="E93" s="59" t="s">
        <v>45</v>
      </c>
      <c r="F93"/>
    </row>
    <row r="94" spans="1:6" x14ac:dyDescent="0.25">
      <c r="A94" s="17"/>
      <c r="B94" s="18"/>
      <c r="C94" s="19"/>
      <c r="D94" s="28"/>
      <c r="E94" s="59"/>
      <c r="F94"/>
    </row>
    <row r="95" spans="1:6" x14ac:dyDescent="0.25">
      <c r="A95" s="21" t="s">
        <v>250</v>
      </c>
      <c r="B95" s="22" t="s">
        <v>251</v>
      </c>
      <c r="C95" s="23" t="s">
        <v>0</v>
      </c>
      <c r="D95" s="24" t="str">
        <f>C3</f>
        <v>AED</v>
      </c>
      <c r="E95" s="59"/>
      <c r="F95"/>
    </row>
    <row r="96" spans="1:6" ht="26.4" x14ac:dyDescent="0.25">
      <c r="A96" s="25" t="s">
        <v>252</v>
      </c>
      <c r="B96" s="26" t="s">
        <v>18</v>
      </c>
      <c r="C96" s="26">
        <v>600</v>
      </c>
      <c r="D96" s="28">
        <f>IFERROR(FLOOR((C96*$D$5),$D$7)," ")</f>
        <v>200</v>
      </c>
      <c r="E96" s="59" t="s">
        <v>283</v>
      </c>
      <c r="F96"/>
    </row>
    <row r="97" spans="1:6" x14ac:dyDescent="0.25">
      <c r="A97" s="25"/>
      <c r="B97" s="26"/>
      <c r="C97" s="26"/>
      <c r="D97" s="28"/>
      <c r="E97" s="59"/>
      <c r="F97"/>
    </row>
    <row r="98" spans="1:6" x14ac:dyDescent="0.25">
      <c r="A98" s="25"/>
      <c r="B98" s="26"/>
      <c r="C98" s="26"/>
      <c r="D98" s="28"/>
      <c r="E98" s="59"/>
      <c r="F98"/>
    </row>
    <row r="99" spans="1:6" ht="26.4" x14ac:dyDescent="0.25">
      <c r="A99" s="25" t="s">
        <v>253</v>
      </c>
      <c r="B99" s="26" t="s">
        <v>19</v>
      </c>
      <c r="C99" s="26">
        <v>400</v>
      </c>
      <c r="D99" s="28">
        <f>IFERROR(FLOOR((C99*$D$5),$D$7)," ")</f>
        <v>130</v>
      </c>
      <c r="E99" s="59" t="s">
        <v>283</v>
      </c>
      <c r="F99"/>
    </row>
    <row r="100" spans="1:6" x14ac:dyDescent="0.25">
      <c r="A100" s="25"/>
      <c r="B100" s="26"/>
      <c r="C100" s="26"/>
      <c r="D100" s="28"/>
      <c r="E100" s="59"/>
      <c r="F100"/>
    </row>
    <row r="101" spans="1:6" x14ac:dyDescent="0.25">
      <c r="A101" s="25"/>
      <c r="B101" s="26"/>
      <c r="C101" s="26"/>
      <c r="D101" s="28"/>
      <c r="E101" s="59"/>
      <c r="F101"/>
    </row>
    <row r="102" spans="1:6" x14ac:dyDescent="0.25">
      <c r="A102" s="25" t="s">
        <v>254</v>
      </c>
      <c r="B102" s="26" t="s">
        <v>20</v>
      </c>
      <c r="C102" s="27">
        <v>2000</v>
      </c>
      <c r="D102" s="28">
        <f>IFERROR(FLOOR((C102*$D$5),$D$7)," ")</f>
        <v>665</v>
      </c>
      <c r="E102" s="59" t="s">
        <v>283</v>
      </c>
      <c r="F102"/>
    </row>
    <row r="103" spans="1:6" ht="26.4" x14ac:dyDescent="0.25">
      <c r="A103" s="25" t="s">
        <v>255</v>
      </c>
      <c r="B103" s="26" t="s">
        <v>21</v>
      </c>
      <c r="C103" s="26">
        <v>800</v>
      </c>
      <c r="D103" s="28">
        <f>IFERROR(FLOOR((C103*$D$5),$D$7)," ")</f>
        <v>265</v>
      </c>
      <c r="E103" s="59" t="s">
        <v>283</v>
      </c>
      <c r="F103"/>
    </row>
    <row r="104" spans="1:6" x14ac:dyDescent="0.25">
      <c r="A104" s="25"/>
      <c r="B104" s="26"/>
      <c r="C104" s="26"/>
      <c r="D104" s="28"/>
      <c r="E104" s="59"/>
      <c r="F104"/>
    </row>
    <row r="105" spans="1:6" ht="171.6" x14ac:dyDescent="0.25">
      <c r="A105" s="25" t="s">
        <v>256</v>
      </c>
      <c r="B105" s="26" t="s">
        <v>257</v>
      </c>
      <c r="C105" s="29"/>
      <c r="D105" s="28"/>
      <c r="E105" s="59"/>
      <c r="F105"/>
    </row>
    <row r="106" spans="1:6" x14ac:dyDescent="0.25">
      <c r="A106" s="37"/>
      <c r="B106" s="35"/>
      <c r="C106" s="36"/>
      <c r="D106" s="38"/>
      <c r="E106" s="59"/>
      <c r="F106"/>
    </row>
    <row r="107" spans="1:6" x14ac:dyDescent="0.25">
      <c r="A107" s="37"/>
      <c r="B107" s="73"/>
      <c r="C107" s="36"/>
      <c r="D107" s="38"/>
      <c r="E107" s="59"/>
      <c r="F107"/>
    </row>
    <row r="108" spans="1:6" x14ac:dyDescent="0.25">
      <c r="A108" s="21" t="s">
        <v>301</v>
      </c>
      <c r="B108" s="22" t="s">
        <v>287</v>
      </c>
      <c r="C108" s="23" t="s">
        <v>0</v>
      </c>
      <c r="D108" s="24" t="str">
        <f>C3</f>
        <v>AED</v>
      </c>
      <c r="E108" s="59"/>
      <c r="F108"/>
    </row>
    <row r="109" spans="1:6" ht="66" x14ac:dyDescent="0.25">
      <c r="A109" s="25" t="s">
        <v>286</v>
      </c>
      <c r="B109" s="26" t="s">
        <v>288</v>
      </c>
      <c r="C109" s="27">
        <v>475</v>
      </c>
      <c r="D109" s="28">
        <f>IFERROR(FLOOR((C109*$D$5),$D$7)," ")</f>
        <v>155</v>
      </c>
      <c r="E109" s="59" t="s">
        <v>289</v>
      </c>
      <c r="F109"/>
    </row>
    <row r="110" spans="1:6" x14ac:dyDescent="0.25">
      <c r="A110" s="37"/>
      <c r="B110" s="35"/>
      <c r="C110" s="36"/>
      <c r="D110" s="38"/>
      <c r="E110" s="59"/>
      <c r="F110"/>
    </row>
    <row r="111" spans="1:6" x14ac:dyDescent="0.25">
      <c r="A111" s="37"/>
      <c r="B111" s="35"/>
      <c r="C111" s="36"/>
      <c r="D111" s="38"/>
      <c r="E111" s="59"/>
      <c r="F111"/>
    </row>
    <row r="112" spans="1:6" x14ac:dyDescent="0.25">
      <c r="A112" s="21" t="s">
        <v>263</v>
      </c>
      <c r="B112" s="22" t="s">
        <v>264</v>
      </c>
      <c r="C112" s="23"/>
      <c r="D112" s="28"/>
      <c r="E112" s="59"/>
      <c r="F112"/>
    </row>
    <row r="113" spans="1:6" x14ac:dyDescent="0.25">
      <c r="A113" s="21" t="s">
        <v>294</v>
      </c>
      <c r="B113" s="22" t="s">
        <v>293</v>
      </c>
      <c r="C113" s="23" t="s">
        <v>1</v>
      </c>
      <c r="D113" s="24" t="str">
        <f>D95</f>
        <v>AED</v>
      </c>
      <c r="E113" s="59"/>
      <c r="F113"/>
    </row>
    <row r="114" spans="1:6" ht="26.4" x14ac:dyDescent="0.25">
      <c r="A114" s="25" t="s">
        <v>290</v>
      </c>
      <c r="B114" s="26" t="s">
        <v>265</v>
      </c>
      <c r="C114" s="30">
        <v>90</v>
      </c>
      <c r="D114" s="28">
        <f>IF($C$113=$D$113,C114,(C114/$D$6)*$D$5)</f>
        <v>345.13571261643239</v>
      </c>
      <c r="E114" s="59"/>
      <c r="F114"/>
    </row>
    <row r="115" spans="1:6" x14ac:dyDescent="0.25">
      <c r="A115" s="25" t="s">
        <v>291</v>
      </c>
      <c r="B115" s="26" t="s">
        <v>266</v>
      </c>
      <c r="C115" s="30">
        <v>45</v>
      </c>
      <c r="D115" s="28">
        <f>IF($C$113=$D$113,C115,(C115/$D$6)*$D$5)</f>
        <v>172.56785630821619</v>
      </c>
      <c r="E115" s="59"/>
      <c r="F115"/>
    </row>
    <row r="116" spans="1:6" x14ac:dyDescent="0.25">
      <c r="A116" s="25" t="s">
        <v>292</v>
      </c>
      <c r="B116" s="26" t="s">
        <v>267</v>
      </c>
      <c r="C116" s="29" t="s">
        <v>155</v>
      </c>
      <c r="D116" s="28" t="s">
        <v>155</v>
      </c>
      <c r="E116" s="59"/>
      <c r="F116"/>
    </row>
    <row r="117" spans="1:6" ht="13.8" thickBot="1" x14ac:dyDescent="0.3">
      <c r="A117" s="39"/>
      <c r="B117" s="40"/>
      <c r="C117" s="41"/>
      <c r="D117" s="42"/>
      <c r="E117" s="60"/>
      <c r="F117"/>
    </row>
    <row r="118" spans="1:6" x14ac:dyDescent="0.25">
      <c r="C118" s="7"/>
      <c r="D118" s="10"/>
      <c r="E118"/>
      <c r="F118"/>
    </row>
    <row r="119" spans="1:6" x14ac:dyDescent="0.25">
      <c r="C119" s="7"/>
      <c r="D119" s="10"/>
      <c r="E119"/>
      <c r="F119"/>
    </row>
    <row r="120" spans="1:6" x14ac:dyDescent="0.25">
      <c r="C120" s="7"/>
      <c r="D120" s="10"/>
      <c r="E120"/>
      <c r="F120"/>
    </row>
    <row r="121" spans="1:6" x14ac:dyDescent="0.25">
      <c r="C121" s="7"/>
      <c r="D121" s="10"/>
      <c r="E121"/>
      <c r="F121"/>
    </row>
    <row r="122" spans="1:6" x14ac:dyDescent="0.25">
      <c r="C122" s="7"/>
      <c r="D122" s="10"/>
      <c r="E122"/>
      <c r="F122"/>
    </row>
    <row r="123" spans="1:6" x14ac:dyDescent="0.25">
      <c r="C123" s="7"/>
      <c r="D123" s="10"/>
      <c r="E123"/>
      <c r="F123"/>
    </row>
    <row r="124" spans="1:6" x14ac:dyDescent="0.25">
      <c r="C124" s="7"/>
      <c r="D124" s="10"/>
      <c r="E124"/>
      <c r="F124"/>
    </row>
    <row r="125" spans="1:6" x14ac:dyDescent="0.25">
      <c r="C125" s="7"/>
      <c r="D125" s="10"/>
      <c r="E125"/>
      <c r="F125"/>
    </row>
    <row r="126" spans="1:6" x14ac:dyDescent="0.25">
      <c r="C126" s="7"/>
      <c r="D126" s="10"/>
      <c r="E126"/>
      <c r="F126"/>
    </row>
    <row r="127" spans="1:6" x14ac:dyDescent="0.25">
      <c r="C127" s="7"/>
      <c r="D127" s="10"/>
      <c r="E127"/>
      <c r="F127"/>
    </row>
    <row r="128" spans="1:6" x14ac:dyDescent="0.25">
      <c r="C128" s="7"/>
      <c r="D128" s="10"/>
      <c r="E128"/>
      <c r="F128"/>
    </row>
    <row r="129" spans="3:6" x14ac:dyDescent="0.25">
      <c r="C129" s="7"/>
      <c r="D129" s="10"/>
      <c r="E129"/>
      <c r="F129"/>
    </row>
    <row r="130" spans="3:6" x14ac:dyDescent="0.25">
      <c r="C130" s="7"/>
      <c r="D130" s="10"/>
      <c r="E130"/>
      <c r="F130"/>
    </row>
    <row r="131" spans="3:6" x14ac:dyDescent="0.25">
      <c r="C131" s="7"/>
      <c r="D131" s="10"/>
      <c r="E131"/>
      <c r="F131"/>
    </row>
    <row r="132" spans="3:6" x14ac:dyDescent="0.25">
      <c r="C132" s="7"/>
      <c r="D132" s="10"/>
      <c r="E132"/>
      <c r="F132"/>
    </row>
    <row r="133" spans="3:6" x14ac:dyDescent="0.25">
      <c r="C133" s="7"/>
      <c r="D133" s="10"/>
      <c r="E133"/>
      <c r="F133"/>
    </row>
    <row r="134" spans="3:6" x14ac:dyDescent="0.25">
      <c r="C134" s="7"/>
      <c r="D134" s="10"/>
      <c r="E134"/>
      <c r="F134"/>
    </row>
    <row r="135" spans="3:6" x14ac:dyDescent="0.25">
      <c r="C135" s="7"/>
      <c r="D135" s="10"/>
      <c r="E135"/>
      <c r="F135"/>
    </row>
    <row r="136" spans="3:6" x14ac:dyDescent="0.25">
      <c r="C136" s="7"/>
      <c r="D136" s="10"/>
      <c r="E136"/>
      <c r="F136"/>
    </row>
    <row r="137" spans="3:6" x14ac:dyDescent="0.25">
      <c r="C137" s="7"/>
      <c r="D137" s="10"/>
      <c r="E137"/>
      <c r="F137"/>
    </row>
    <row r="138" spans="3:6" x14ac:dyDescent="0.25">
      <c r="C138" s="7"/>
      <c r="D138" s="10"/>
      <c r="E138"/>
      <c r="F138"/>
    </row>
    <row r="139" spans="3:6" x14ac:dyDescent="0.25">
      <c r="C139" s="7"/>
      <c r="D139" s="10"/>
      <c r="E139"/>
      <c r="F139"/>
    </row>
    <row r="140" spans="3:6" x14ac:dyDescent="0.25">
      <c r="C140" s="7"/>
      <c r="D140" s="10"/>
      <c r="E140"/>
      <c r="F140"/>
    </row>
    <row r="141" spans="3:6" x14ac:dyDescent="0.25">
      <c r="C141" s="7"/>
      <c r="D141" s="10"/>
      <c r="E141"/>
      <c r="F141"/>
    </row>
    <row r="142" spans="3:6" x14ac:dyDescent="0.25">
      <c r="C142" s="7"/>
      <c r="D142" s="10"/>
      <c r="E142"/>
      <c r="F142"/>
    </row>
    <row r="143" spans="3:6" x14ac:dyDescent="0.25">
      <c r="C143" s="7"/>
      <c r="D143" s="10"/>
      <c r="E143"/>
      <c r="F143"/>
    </row>
    <row r="144" spans="3:6" x14ac:dyDescent="0.25">
      <c r="C144" s="7"/>
      <c r="D144" s="10"/>
      <c r="E144"/>
      <c r="F144"/>
    </row>
    <row r="145" spans="3:6" x14ac:dyDescent="0.25">
      <c r="C145" s="7"/>
      <c r="D145" s="10"/>
      <c r="E145"/>
      <c r="F145"/>
    </row>
    <row r="146" spans="3:6" x14ac:dyDescent="0.25">
      <c r="C146" s="7"/>
      <c r="D146" s="10"/>
      <c r="E146"/>
      <c r="F146"/>
    </row>
    <row r="147" spans="3:6" x14ac:dyDescent="0.25">
      <c r="C147" s="7"/>
      <c r="D147" s="10"/>
      <c r="E147"/>
      <c r="F147"/>
    </row>
    <row r="148" spans="3:6" x14ac:dyDescent="0.25">
      <c r="C148" s="7"/>
      <c r="D148" s="10"/>
      <c r="E148"/>
      <c r="F148"/>
    </row>
    <row r="149" spans="3:6" x14ac:dyDescent="0.25">
      <c r="C149" s="7"/>
      <c r="D149" s="10"/>
      <c r="E149"/>
      <c r="F149"/>
    </row>
    <row r="150" spans="3:6" x14ac:dyDescent="0.25">
      <c r="C150" s="7"/>
      <c r="D150" s="10"/>
      <c r="E150"/>
      <c r="F150"/>
    </row>
    <row r="151" spans="3:6" x14ac:dyDescent="0.25">
      <c r="C151" s="7"/>
      <c r="D151" s="10"/>
      <c r="E151"/>
      <c r="F151"/>
    </row>
    <row r="152" spans="3:6" x14ac:dyDescent="0.25">
      <c r="C152" s="7"/>
      <c r="D152" s="10"/>
      <c r="E152"/>
      <c r="F152"/>
    </row>
    <row r="153" spans="3:6" x14ac:dyDescent="0.25">
      <c r="C153" s="7"/>
      <c r="D153" s="10"/>
      <c r="E153"/>
      <c r="F153"/>
    </row>
    <row r="154" spans="3:6" x14ac:dyDescent="0.25">
      <c r="C154" s="7"/>
      <c r="D154" s="10"/>
      <c r="E154"/>
      <c r="F154"/>
    </row>
    <row r="155" spans="3:6" x14ac:dyDescent="0.25">
      <c r="C155" s="7"/>
      <c r="D155" s="10"/>
      <c r="E155"/>
      <c r="F155"/>
    </row>
    <row r="156" spans="3:6" x14ac:dyDescent="0.25">
      <c r="C156" s="7"/>
      <c r="D156" s="10"/>
      <c r="E156"/>
      <c r="F156"/>
    </row>
    <row r="157" spans="3:6" x14ac:dyDescent="0.25">
      <c r="C157" s="7"/>
      <c r="D157" s="10"/>
      <c r="E157"/>
      <c r="F157"/>
    </row>
    <row r="158" spans="3:6" x14ac:dyDescent="0.25">
      <c r="C158" s="7"/>
      <c r="D158" s="10"/>
      <c r="E158"/>
      <c r="F158"/>
    </row>
    <row r="159" spans="3:6" x14ac:dyDescent="0.25">
      <c r="C159" s="7"/>
      <c r="D159" s="10"/>
      <c r="E159"/>
      <c r="F159"/>
    </row>
    <row r="160" spans="3:6" x14ac:dyDescent="0.25">
      <c r="C160" s="7"/>
      <c r="D160" s="10"/>
      <c r="E160"/>
      <c r="F160"/>
    </row>
    <row r="161" spans="3:6" x14ac:dyDescent="0.25">
      <c r="C161" s="7"/>
      <c r="D161" s="10"/>
      <c r="E161"/>
      <c r="F161"/>
    </row>
    <row r="162" spans="3:6" x14ac:dyDescent="0.25">
      <c r="C162" s="7"/>
      <c r="D162" s="10"/>
      <c r="E162"/>
      <c r="F162"/>
    </row>
    <row r="163" spans="3:6" x14ac:dyDescent="0.25">
      <c r="C163" s="7"/>
      <c r="D163" s="10"/>
      <c r="E163"/>
      <c r="F163"/>
    </row>
    <row r="164" spans="3:6" x14ac:dyDescent="0.25">
      <c r="C164" s="7"/>
      <c r="D164" s="10"/>
      <c r="E164"/>
      <c r="F164"/>
    </row>
    <row r="165" spans="3:6" x14ac:dyDescent="0.25">
      <c r="C165" s="7"/>
      <c r="D165" s="10"/>
      <c r="E165"/>
      <c r="F165"/>
    </row>
    <row r="166" spans="3:6" x14ac:dyDescent="0.25">
      <c r="C166" s="7"/>
      <c r="D166" s="10"/>
      <c r="E166"/>
      <c r="F166"/>
    </row>
    <row r="167" spans="3:6" x14ac:dyDescent="0.25">
      <c r="C167" s="7"/>
      <c r="D167" s="10"/>
      <c r="E167"/>
      <c r="F167"/>
    </row>
    <row r="168" spans="3:6" x14ac:dyDescent="0.25">
      <c r="C168" s="7"/>
      <c r="D168" s="10"/>
      <c r="E168"/>
      <c r="F168"/>
    </row>
    <row r="169" spans="3:6" x14ac:dyDescent="0.25">
      <c r="C169" s="7"/>
      <c r="D169" s="10"/>
      <c r="E169"/>
      <c r="F169"/>
    </row>
    <row r="170" spans="3:6" x14ac:dyDescent="0.25">
      <c r="C170" s="7"/>
      <c r="D170" s="10"/>
      <c r="E170"/>
      <c r="F170"/>
    </row>
    <row r="171" spans="3:6" x14ac:dyDescent="0.25">
      <c r="C171" s="7"/>
      <c r="D171" s="10"/>
      <c r="E171"/>
      <c r="F171"/>
    </row>
    <row r="172" spans="3:6" x14ac:dyDescent="0.25">
      <c r="C172" s="7"/>
      <c r="D172" s="10"/>
      <c r="E172"/>
      <c r="F172"/>
    </row>
    <row r="173" spans="3:6" x14ac:dyDescent="0.25">
      <c r="C173" s="7"/>
      <c r="D173" s="10"/>
      <c r="E173"/>
      <c r="F173"/>
    </row>
    <row r="174" spans="3:6" x14ac:dyDescent="0.25">
      <c r="C174" s="7"/>
      <c r="D174" s="10"/>
      <c r="E174"/>
      <c r="F174"/>
    </row>
    <row r="175" spans="3:6" x14ac:dyDescent="0.25">
      <c r="C175" s="7"/>
      <c r="D175" s="10"/>
      <c r="E175"/>
      <c r="F175"/>
    </row>
    <row r="176" spans="3:6" x14ac:dyDescent="0.25">
      <c r="C176" s="7"/>
      <c r="D176" s="10"/>
      <c r="E176"/>
      <c r="F176"/>
    </row>
    <row r="177" spans="3:6" x14ac:dyDescent="0.25">
      <c r="C177" s="7"/>
      <c r="D177" s="10"/>
      <c r="E177"/>
      <c r="F177"/>
    </row>
    <row r="178" spans="3:6" x14ac:dyDescent="0.25">
      <c r="C178" s="7"/>
      <c r="D178" s="10"/>
      <c r="E178"/>
      <c r="F178"/>
    </row>
    <row r="179" spans="3:6" x14ac:dyDescent="0.25">
      <c r="C179" s="7"/>
      <c r="D179" s="10"/>
      <c r="E179"/>
      <c r="F179"/>
    </row>
    <row r="180" spans="3:6" x14ac:dyDescent="0.25">
      <c r="C180" s="7"/>
      <c r="D180" s="10"/>
      <c r="E180"/>
      <c r="F180"/>
    </row>
    <row r="181" spans="3:6" x14ac:dyDescent="0.25">
      <c r="C181" s="7"/>
      <c r="D181" s="10"/>
      <c r="E181"/>
      <c r="F181"/>
    </row>
    <row r="182" spans="3:6" x14ac:dyDescent="0.25">
      <c r="C182" s="7"/>
      <c r="D182" s="10"/>
      <c r="E182"/>
      <c r="F182"/>
    </row>
    <row r="183" spans="3:6" x14ac:dyDescent="0.25">
      <c r="C183" s="7"/>
      <c r="D183" s="10"/>
      <c r="E183"/>
      <c r="F183"/>
    </row>
    <row r="184" spans="3:6" x14ac:dyDescent="0.25">
      <c r="C184" s="7"/>
      <c r="D184" s="10"/>
      <c r="E184"/>
      <c r="F184"/>
    </row>
    <row r="185" spans="3:6" x14ac:dyDescent="0.25">
      <c r="C185" s="7"/>
      <c r="D185" s="10"/>
      <c r="E185"/>
      <c r="F185"/>
    </row>
    <row r="186" spans="3:6" x14ac:dyDescent="0.25">
      <c r="C186" s="7"/>
      <c r="D186" s="10"/>
      <c r="E186"/>
      <c r="F186"/>
    </row>
    <row r="187" spans="3:6" x14ac:dyDescent="0.25">
      <c r="C187" s="7"/>
    </row>
    <row r="188" spans="3:6" x14ac:dyDescent="0.25">
      <c r="C188" s="7"/>
    </row>
    <row r="189" spans="3:6" x14ac:dyDescent="0.25">
      <c r="C189" s="7"/>
    </row>
    <row r="190" spans="3:6" x14ac:dyDescent="0.25">
      <c r="C190" s="7"/>
    </row>
    <row r="191" spans="3:6" x14ac:dyDescent="0.25">
      <c r="C191" s="7"/>
    </row>
    <row r="192" spans="3:6" x14ac:dyDescent="0.25">
      <c r="C192" s="7"/>
    </row>
    <row r="193" spans="3:3" x14ac:dyDescent="0.25">
      <c r="C193" s="7"/>
    </row>
    <row r="194" spans="3:3" x14ac:dyDescent="0.25">
      <c r="C194" s="7"/>
    </row>
    <row r="195" spans="3:3" x14ac:dyDescent="0.25">
      <c r="C195" s="7"/>
    </row>
    <row r="196" spans="3:3" x14ac:dyDescent="0.25">
      <c r="C196" s="7"/>
    </row>
    <row r="197" spans="3:3" x14ac:dyDescent="0.25">
      <c r="C197" s="7"/>
    </row>
    <row r="198" spans="3:3" x14ac:dyDescent="0.25">
      <c r="C198" s="7"/>
    </row>
    <row r="199" spans="3:3" x14ac:dyDescent="0.25">
      <c r="C199" s="7"/>
    </row>
    <row r="200" spans="3:3" x14ac:dyDescent="0.25">
      <c r="C200" s="7"/>
    </row>
    <row r="201" spans="3:3" x14ac:dyDescent="0.25">
      <c r="C201" s="7"/>
    </row>
    <row r="202" spans="3:3" x14ac:dyDescent="0.25">
      <c r="C202" s="7"/>
    </row>
    <row r="203" spans="3:3" x14ac:dyDescent="0.25">
      <c r="C203" s="7"/>
    </row>
    <row r="204" spans="3:3" x14ac:dyDescent="0.25">
      <c r="C204" s="7"/>
    </row>
    <row r="205" spans="3:3" x14ac:dyDescent="0.25">
      <c r="C205" s="7"/>
    </row>
    <row r="206" spans="3:3" x14ac:dyDescent="0.25">
      <c r="C206" s="7"/>
    </row>
    <row r="207" spans="3:3" x14ac:dyDescent="0.25">
      <c r="C207" s="7"/>
    </row>
    <row r="208" spans="3:3" x14ac:dyDescent="0.25">
      <c r="C208" s="7"/>
    </row>
    <row r="209" spans="3:3" x14ac:dyDescent="0.25">
      <c r="C209" s="7"/>
    </row>
    <row r="210" spans="3:3" x14ac:dyDescent="0.25">
      <c r="C210" s="7"/>
    </row>
    <row r="211" spans="3:3" x14ac:dyDescent="0.25">
      <c r="C211" s="7"/>
    </row>
    <row r="212" spans="3:3" x14ac:dyDescent="0.25">
      <c r="C212" s="7"/>
    </row>
    <row r="213" spans="3:3" x14ac:dyDescent="0.25">
      <c r="C213" s="7"/>
    </row>
    <row r="214" spans="3:3" x14ac:dyDescent="0.25">
      <c r="C214" s="7"/>
    </row>
    <row r="215" spans="3:3" x14ac:dyDescent="0.25">
      <c r="C215" s="7"/>
    </row>
    <row r="216" spans="3:3" x14ac:dyDescent="0.25">
      <c r="C216" s="7"/>
    </row>
    <row r="217" spans="3:3" x14ac:dyDescent="0.25">
      <c r="C217" s="7"/>
    </row>
    <row r="218" spans="3:3" x14ac:dyDescent="0.25">
      <c r="C218" s="7"/>
    </row>
    <row r="219" spans="3:3" x14ac:dyDescent="0.25">
      <c r="C219" s="7"/>
    </row>
    <row r="220" spans="3:3" x14ac:dyDescent="0.25">
      <c r="C220" s="7"/>
    </row>
    <row r="221" spans="3:3" x14ac:dyDescent="0.25">
      <c r="C221" s="7"/>
    </row>
    <row r="222" spans="3:3" x14ac:dyDescent="0.25">
      <c r="C222" s="7"/>
    </row>
    <row r="223" spans="3:3" x14ac:dyDescent="0.25">
      <c r="C223" s="7"/>
    </row>
    <row r="224" spans="3:3" x14ac:dyDescent="0.25">
      <c r="C224" s="7"/>
    </row>
    <row r="225" spans="3:3" x14ac:dyDescent="0.25">
      <c r="C225" s="7"/>
    </row>
    <row r="226" spans="3:3" x14ac:dyDescent="0.25">
      <c r="C226" s="7"/>
    </row>
    <row r="227" spans="3:3" x14ac:dyDescent="0.25">
      <c r="C227" s="7"/>
    </row>
    <row r="228" spans="3:3" x14ac:dyDescent="0.25">
      <c r="C228" s="7"/>
    </row>
    <row r="229" spans="3:3" x14ac:dyDescent="0.25">
      <c r="C229" s="7"/>
    </row>
    <row r="230" spans="3:3" x14ac:dyDescent="0.25">
      <c r="C230" s="7"/>
    </row>
    <row r="231" spans="3:3" x14ac:dyDescent="0.25">
      <c r="C231" s="7"/>
    </row>
    <row r="232" spans="3:3" x14ac:dyDescent="0.25">
      <c r="C232" s="7"/>
    </row>
    <row r="233" spans="3:3" x14ac:dyDescent="0.25">
      <c r="C233" s="7"/>
    </row>
    <row r="234" spans="3:3" x14ac:dyDescent="0.25">
      <c r="C234" s="7"/>
    </row>
    <row r="235" spans="3:3" x14ac:dyDescent="0.25">
      <c r="C235" s="7"/>
    </row>
    <row r="236" spans="3:3" x14ac:dyDescent="0.25">
      <c r="C236" s="7"/>
    </row>
    <row r="237" spans="3:3" x14ac:dyDescent="0.25">
      <c r="C237" s="7"/>
    </row>
    <row r="238" spans="3:3" x14ac:dyDescent="0.25">
      <c r="C238" s="7"/>
    </row>
    <row r="239" spans="3:3" x14ac:dyDescent="0.25">
      <c r="C239" s="7"/>
    </row>
    <row r="240" spans="3:3" x14ac:dyDescent="0.25">
      <c r="C240" s="7"/>
    </row>
    <row r="241" spans="3:3" x14ac:dyDescent="0.25">
      <c r="C241" s="7"/>
    </row>
    <row r="242" spans="3:3" x14ac:dyDescent="0.25">
      <c r="C242" s="7"/>
    </row>
    <row r="243" spans="3:3" x14ac:dyDescent="0.25">
      <c r="C243" s="7"/>
    </row>
    <row r="244" spans="3:3" x14ac:dyDescent="0.25">
      <c r="C244" s="7"/>
    </row>
    <row r="245" spans="3:3" x14ac:dyDescent="0.25">
      <c r="C245" s="7"/>
    </row>
    <row r="246" spans="3:3" x14ac:dyDescent="0.25">
      <c r="C246" s="7"/>
    </row>
    <row r="247" spans="3:3" x14ac:dyDescent="0.25">
      <c r="C247" s="7"/>
    </row>
    <row r="248" spans="3:3" x14ac:dyDescent="0.25">
      <c r="C248" s="7"/>
    </row>
    <row r="249" spans="3:3" x14ac:dyDescent="0.25">
      <c r="C249" s="7"/>
    </row>
    <row r="250" spans="3:3" x14ac:dyDescent="0.25">
      <c r="C250" s="7"/>
    </row>
    <row r="251" spans="3:3" x14ac:dyDescent="0.25">
      <c r="C251" s="7"/>
    </row>
    <row r="252" spans="3:3" x14ac:dyDescent="0.25">
      <c r="C252" s="7"/>
    </row>
    <row r="253" spans="3:3" x14ac:dyDescent="0.25">
      <c r="C253" s="7"/>
    </row>
    <row r="254" spans="3:3" x14ac:dyDescent="0.25">
      <c r="C254" s="7"/>
    </row>
    <row r="255" spans="3:3" x14ac:dyDescent="0.25">
      <c r="C255" s="7"/>
    </row>
    <row r="256" spans="3:3" x14ac:dyDescent="0.25">
      <c r="C256" s="7"/>
    </row>
    <row r="257" spans="3:3" x14ac:dyDescent="0.25">
      <c r="C257" s="7"/>
    </row>
    <row r="258" spans="3:3" x14ac:dyDescent="0.25">
      <c r="C258" s="7"/>
    </row>
    <row r="259" spans="3:3" x14ac:dyDescent="0.25">
      <c r="C259" s="7"/>
    </row>
    <row r="260" spans="3:3" x14ac:dyDescent="0.25">
      <c r="C260" s="7"/>
    </row>
    <row r="261" spans="3:3" x14ac:dyDescent="0.25">
      <c r="C261" s="7"/>
    </row>
    <row r="262" spans="3:3" x14ac:dyDescent="0.25">
      <c r="C262" s="7"/>
    </row>
    <row r="263" spans="3:3" x14ac:dyDescent="0.25">
      <c r="C263" s="7"/>
    </row>
    <row r="264" spans="3:3" x14ac:dyDescent="0.25">
      <c r="C264" s="7"/>
    </row>
    <row r="265" spans="3:3" x14ac:dyDescent="0.25">
      <c r="C265" s="7"/>
    </row>
    <row r="266" spans="3:3" x14ac:dyDescent="0.25">
      <c r="C266" s="7"/>
    </row>
    <row r="267" spans="3:3" x14ac:dyDescent="0.25">
      <c r="C267" s="7"/>
    </row>
    <row r="268" spans="3:3" x14ac:dyDescent="0.25">
      <c r="C268" s="7"/>
    </row>
    <row r="269" spans="3:3" x14ac:dyDescent="0.25">
      <c r="C269" s="7"/>
    </row>
    <row r="270" spans="3:3" x14ac:dyDescent="0.25">
      <c r="C270" s="7"/>
    </row>
    <row r="271" spans="3:3" x14ac:dyDescent="0.25">
      <c r="C271" s="7"/>
    </row>
    <row r="272" spans="3:3" x14ac:dyDescent="0.25">
      <c r="C272" s="7"/>
    </row>
    <row r="273" spans="3:3" x14ac:dyDescent="0.25">
      <c r="C273" s="7"/>
    </row>
    <row r="274" spans="3:3" x14ac:dyDescent="0.25">
      <c r="C274" s="7"/>
    </row>
    <row r="275" spans="3:3" x14ac:dyDescent="0.25">
      <c r="C275" s="7"/>
    </row>
    <row r="276" spans="3:3" x14ac:dyDescent="0.25">
      <c r="C276" s="7"/>
    </row>
    <row r="277" spans="3:3" x14ac:dyDescent="0.25">
      <c r="C277" s="7"/>
    </row>
    <row r="278" spans="3:3" x14ac:dyDescent="0.25">
      <c r="C278" s="7"/>
    </row>
    <row r="279" spans="3:3" x14ac:dyDescent="0.25">
      <c r="C279" s="7"/>
    </row>
    <row r="280" spans="3:3" x14ac:dyDescent="0.25">
      <c r="C280" s="7"/>
    </row>
    <row r="281" spans="3:3" x14ac:dyDescent="0.25">
      <c r="C281" s="7"/>
    </row>
    <row r="282" spans="3:3" x14ac:dyDescent="0.25">
      <c r="C282" s="7"/>
    </row>
    <row r="283" spans="3:3" x14ac:dyDescent="0.25">
      <c r="C283" s="7"/>
    </row>
    <row r="284" spans="3:3" x14ac:dyDescent="0.25">
      <c r="C284" s="7"/>
    </row>
    <row r="285" spans="3:3" x14ac:dyDescent="0.25">
      <c r="C285" s="7"/>
    </row>
    <row r="286" spans="3:3" x14ac:dyDescent="0.25">
      <c r="C286" s="7"/>
    </row>
    <row r="287" spans="3:3" x14ac:dyDescent="0.25">
      <c r="C287" s="7"/>
    </row>
    <row r="288" spans="3:3" x14ac:dyDescent="0.25">
      <c r="C288" s="7"/>
    </row>
    <row r="289" spans="3:3" x14ac:dyDescent="0.25">
      <c r="C289" s="7"/>
    </row>
    <row r="290" spans="3:3" x14ac:dyDescent="0.25">
      <c r="C290" s="7"/>
    </row>
    <row r="291" spans="3:3" x14ac:dyDescent="0.25">
      <c r="C291" s="7"/>
    </row>
    <row r="292" spans="3:3" x14ac:dyDescent="0.25">
      <c r="C292" s="7"/>
    </row>
    <row r="293" spans="3:3" x14ac:dyDescent="0.25">
      <c r="C293" s="7"/>
    </row>
    <row r="294" spans="3:3" x14ac:dyDescent="0.25">
      <c r="C294" s="7"/>
    </row>
    <row r="295" spans="3:3" x14ac:dyDescent="0.25">
      <c r="C295" s="7"/>
    </row>
    <row r="296" spans="3:3" x14ac:dyDescent="0.25">
      <c r="C296" s="7"/>
    </row>
    <row r="297" spans="3:3" x14ac:dyDescent="0.25">
      <c r="C297" s="7"/>
    </row>
    <row r="298" spans="3:3" x14ac:dyDescent="0.25">
      <c r="C298" s="7"/>
    </row>
    <row r="299" spans="3:3" x14ac:dyDescent="0.25">
      <c r="C299" s="7"/>
    </row>
    <row r="300" spans="3:3" x14ac:dyDescent="0.25">
      <c r="C300" s="7"/>
    </row>
    <row r="301" spans="3:3" x14ac:dyDescent="0.25">
      <c r="C301" s="7"/>
    </row>
    <row r="302" spans="3:3" x14ac:dyDescent="0.25">
      <c r="C302" s="7"/>
    </row>
    <row r="303" spans="3:3" x14ac:dyDescent="0.25">
      <c r="C303" s="7"/>
    </row>
    <row r="304" spans="3:3" x14ac:dyDescent="0.25">
      <c r="C304" s="7"/>
    </row>
    <row r="305" spans="3:3" x14ac:dyDescent="0.25">
      <c r="C305" s="7"/>
    </row>
    <row r="306" spans="3:3" x14ac:dyDescent="0.25">
      <c r="C306" s="7"/>
    </row>
    <row r="307" spans="3:3" x14ac:dyDescent="0.25">
      <c r="C307" s="7"/>
    </row>
    <row r="308" spans="3:3" x14ac:dyDescent="0.25">
      <c r="C308" s="7"/>
    </row>
    <row r="309" spans="3:3" x14ac:dyDescent="0.25">
      <c r="C309" s="7"/>
    </row>
    <row r="310" spans="3:3" x14ac:dyDescent="0.25">
      <c r="C310" s="7"/>
    </row>
    <row r="311" spans="3:3" x14ac:dyDescent="0.25">
      <c r="C311" s="7"/>
    </row>
    <row r="312" spans="3:3" x14ac:dyDescent="0.25">
      <c r="C312" s="7"/>
    </row>
    <row r="313" spans="3:3" x14ac:dyDescent="0.25">
      <c r="C313" s="7"/>
    </row>
    <row r="314" spans="3:3" x14ac:dyDescent="0.25">
      <c r="C314" s="7"/>
    </row>
    <row r="315" spans="3:3" x14ac:dyDescent="0.25">
      <c r="C315" s="7"/>
    </row>
    <row r="316" spans="3:3" x14ac:dyDescent="0.25">
      <c r="C316" s="7"/>
    </row>
    <row r="317" spans="3:3" x14ac:dyDescent="0.25">
      <c r="C317" s="7"/>
    </row>
    <row r="318" spans="3:3" x14ac:dyDescent="0.25">
      <c r="C318" s="7"/>
    </row>
    <row r="319" spans="3:3" x14ac:dyDescent="0.25">
      <c r="C319" s="7"/>
    </row>
    <row r="320" spans="3:3" x14ac:dyDescent="0.25">
      <c r="C320" s="7"/>
    </row>
    <row r="321" spans="3:3" x14ac:dyDescent="0.25">
      <c r="C321" s="7"/>
    </row>
    <row r="322" spans="3:3" x14ac:dyDescent="0.25">
      <c r="C322" s="7"/>
    </row>
    <row r="323" spans="3:3" x14ac:dyDescent="0.25">
      <c r="C323" s="7"/>
    </row>
    <row r="324" spans="3:3" x14ac:dyDescent="0.25">
      <c r="C324" s="7"/>
    </row>
    <row r="325" spans="3:3" x14ac:dyDescent="0.25">
      <c r="C325" s="7"/>
    </row>
    <row r="326" spans="3:3" x14ac:dyDescent="0.25">
      <c r="C326" s="7"/>
    </row>
    <row r="327" spans="3:3" x14ac:dyDescent="0.25">
      <c r="C327" s="7"/>
    </row>
    <row r="328" spans="3:3" x14ac:dyDescent="0.25">
      <c r="C328" s="7"/>
    </row>
    <row r="329" spans="3:3" x14ac:dyDescent="0.25">
      <c r="C329" s="7"/>
    </row>
    <row r="330" spans="3:3" x14ac:dyDescent="0.25">
      <c r="C330" s="7"/>
    </row>
    <row r="331" spans="3:3" x14ac:dyDescent="0.25">
      <c r="C331" s="7"/>
    </row>
    <row r="332" spans="3:3" x14ac:dyDescent="0.25">
      <c r="C332" s="7"/>
    </row>
    <row r="333" spans="3:3" x14ac:dyDescent="0.25">
      <c r="C333" s="7"/>
    </row>
    <row r="334" spans="3:3" x14ac:dyDescent="0.25">
      <c r="C334" s="7"/>
    </row>
    <row r="335" spans="3:3" x14ac:dyDescent="0.25">
      <c r="C335" s="7"/>
    </row>
    <row r="336" spans="3:3" x14ac:dyDescent="0.25">
      <c r="C336" s="7"/>
    </row>
    <row r="337" spans="3:3" x14ac:dyDescent="0.25">
      <c r="C337" s="7"/>
    </row>
    <row r="338" spans="3:3" x14ac:dyDescent="0.25">
      <c r="C338" s="7"/>
    </row>
    <row r="339" spans="3:3" x14ac:dyDescent="0.25">
      <c r="C339" s="7"/>
    </row>
    <row r="340" spans="3:3" x14ac:dyDescent="0.25">
      <c r="C340" s="7"/>
    </row>
    <row r="341" spans="3:3" x14ac:dyDescent="0.25">
      <c r="C341" s="7"/>
    </row>
    <row r="342" spans="3:3" x14ac:dyDescent="0.25">
      <c r="C342" s="7"/>
    </row>
    <row r="343" spans="3:3" x14ac:dyDescent="0.25">
      <c r="C343" s="7"/>
    </row>
    <row r="344" spans="3:3" x14ac:dyDescent="0.25">
      <c r="C344" s="7"/>
    </row>
    <row r="345" spans="3:3" x14ac:dyDescent="0.25">
      <c r="C345" s="7"/>
    </row>
    <row r="346" spans="3:3" x14ac:dyDescent="0.25">
      <c r="C346" s="7"/>
    </row>
    <row r="347" spans="3:3" x14ac:dyDescent="0.25">
      <c r="C347" s="7"/>
    </row>
    <row r="348" spans="3:3" x14ac:dyDescent="0.25">
      <c r="C348" s="7"/>
    </row>
    <row r="349" spans="3:3" x14ac:dyDescent="0.25">
      <c r="C349" s="7"/>
    </row>
    <row r="350" spans="3:3" x14ac:dyDescent="0.25">
      <c r="C350" s="7"/>
    </row>
    <row r="351" spans="3:3" x14ac:dyDescent="0.25">
      <c r="C351" s="7"/>
    </row>
    <row r="352" spans="3:3" x14ac:dyDescent="0.25">
      <c r="C352" s="7"/>
    </row>
    <row r="353" spans="3:3" x14ac:dyDescent="0.25">
      <c r="C353" s="7"/>
    </row>
    <row r="354" spans="3:3" x14ac:dyDescent="0.25">
      <c r="C354" s="7"/>
    </row>
    <row r="355" spans="3:3" x14ac:dyDescent="0.25">
      <c r="C355" s="7"/>
    </row>
    <row r="356" spans="3:3" x14ac:dyDescent="0.25">
      <c r="C356" s="7"/>
    </row>
    <row r="357" spans="3:3" x14ac:dyDescent="0.25">
      <c r="C357" s="7"/>
    </row>
    <row r="358" spans="3:3" x14ac:dyDescent="0.25">
      <c r="C358" s="7"/>
    </row>
    <row r="359" spans="3:3" x14ac:dyDescent="0.25">
      <c r="C359" s="7"/>
    </row>
    <row r="360" spans="3:3" x14ac:dyDescent="0.25">
      <c r="C360" s="7"/>
    </row>
    <row r="361" spans="3:3" x14ac:dyDescent="0.25">
      <c r="C361" s="7"/>
    </row>
    <row r="362" spans="3:3" x14ac:dyDescent="0.25">
      <c r="C362" s="7"/>
    </row>
    <row r="363" spans="3:3" x14ac:dyDescent="0.25">
      <c r="C363" s="7"/>
    </row>
    <row r="364" spans="3:3" x14ac:dyDescent="0.25">
      <c r="C364" s="7"/>
    </row>
    <row r="365" spans="3:3" x14ac:dyDescent="0.25">
      <c r="C365" s="7"/>
    </row>
    <row r="366" spans="3:3" x14ac:dyDescent="0.25">
      <c r="C366" s="7"/>
    </row>
    <row r="367" spans="3:3" x14ac:dyDescent="0.25">
      <c r="C367" s="7"/>
    </row>
    <row r="368" spans="3:3" x14ac:dyDescent="0.25">
      <c r="C368" s="7"/>
    </row>
    <row r="369" spans="3:3" x14ac:dyDescent="0.25">
      <c r="C369" s="7"/>
    </row>
    <row r="370" spans="3:3" x14ac:dyDescent="0.25">
      <c r="C370" s="7"/>
    </row>
    <row r="371" spans="3:3" x14ac:dyDescent="0.25">
      <c r="C371" s="7"/>
    </row>
    <row r="372" spans="3:3" x14ac:dyDescent="0.25">
      <c r="C372" s="7"/>
    </row>
    <row r="373" spans="3:3" x14ac:dyDescent="0.25">
      <c r="C373" s="7"/>
    </row>
    <row r="374" spans="3:3" x14ac:dyDescent="0.25">
      <c r="C374" s="7"/>
    </row>
    <row r="375" spans="3:3" x14ac:dyDescent="0.25">
      <c r="C375" s="7"/>
    </row>
    <row r="376" spans="3:3" x14ac:dyDescent="0.25">
      <c r="C376" s="7"/>
    </row>
    <row r="377" spans="3:3" x14ac:dyDescent="0.25">
      <c r="C377" s="7"/>
    </row>
    <row r="378" spans="3:3" x14ac:dyDescent="0.25">
      <c r="C378" s="7"/>
    </row>
    <row r="379" spans="3:3" x14ac:dyDescent="0.25">
      <c r="C379" s="7"/>
    </row>
    <row r="380" spans="3:3" x14ac:dyDescent="0.25">
      <c r="C380" s="7"/>
    </row>
    <row r="381" spans="3:3" x14ac:dyDescent="0.25">
      <c r="C381" s="7"/>
    </row>
    <row r="382" spans="3:3" x14ac:dyDescent="0.25">
      <c r="C382" s="7"/>
    </row>
    <row r="383" spans="3:3" x14ac:dyDescent="0.25">
      <c r="C383" s="7"/>
    </row>
    <row r="384" spans="3:3" x14ac:dyDescent="0.25">
      <c r="C384" s="7"/>
    </row>
    <row r="385" spans="3:3" x14ac:dyDescent="0.25">
      <c r="C385" s="7"/>
    </row>
    <row r="386" spans="3:3" x14ac:dyDescent="0.25">
      <c r="C386" s="7"/>
    </row>
    <row r="387" spans="3:3" x14ac:dyDescent="0.25">
      <c r="C387" s="7"/>
    </row>
    <row r="388" spans="3:3" x14ac:dyDescent="0.25">
      <c r="C388" s="7"/>
    </row>
    <row r="389" spans="3:3" x14ac:dyDescent="0.25">
      <c r="C389" s="7"/>
    </row>
    <row r="390" spans="3:3" x14ac:dyDescent="0.25">
      <c r="C390" s="7"/>
    </row>
    <row r="391" spans="3:3" x14ac:dyDescent="0.25">
      <c r="C391" s="7"/>
    </row>
    <row r="392" spans="3:3" x14ac:dyDescent="0.25">
      <c r="C392" s="7"/>
    </row>
    <row r="393" spans="3:3" x14ac:dyDescent="0.25">
      <c r="C393" s="7"/>
    </row>
    <row r="394" spans="3:3" x14ac:dyDescent="0.25">
      <c r="C394" s="7"/>
    </row>
    <row r="395" spans="3:3" x14ac:dyDescent="0.25">
      <c r="C395" s="7"/>
    </row>
    <row r="396" spans="3:3" x14ac:dyDescent="0.25">
      <c r="C396" s="7"/>
    </row>
    <row r="397" spans="3:3" x14ac:dyDescent="0.25">
      <c r="C397" s="7"/>
    </row>
    <row r="398" spans="3:3" x14ac:dyDescent="0.25">
      <c r="C398" s="7"/>
    </row>
    <row r="399" spans="3:3" x14ac:dyDescent="0.25">
      <c r="C399" s="7"/>
    </row>
    <row r="400" spans="3:3" x14ac:dyDescent="0.25">
      <c r="C400" s="7"/>
    </row>
    <row r="401" spans="3:3" x14ac:dyDescent="0.25">
      <c r="C401" s="7"/>
    </row>
    <row r="402" spans="3:3" x14ac:dyDescent="0.25">
      <c r="C402" s="7"/>
    </row>
    <row r="403" spans="3:3" x14ac:dyDescent="0.25">
      <c r="C403" s="7"/>
    </row>
    <row r="404" spans="3:3" x14ac:dyDescent="0.25">
      <c r="C404" s="7"/>
    </row>
    <row r="405" spans="3:3" x14ac:dyDescent="0.25">
      <c r="C405" s="7"/>
    </row>
    <row r="406" spans="3:3" x14ac:dyDescent="0.25">
      <c r="C406" s="7"/>
    </row>
    <row r="407" spans="3:3" x14ac:dyDescent="0.25">
      <c r="C407" s="7"/>
    </row>
    <row r="408" spans="3:3" x14ac:dyDescent="0.25">
      <c r="C408" s="7"/>
    </row>
    <row r="409" spans="3:3" x14ac:dyDescent="0.25">
      <c r="C409" s="7"/>
    </row>
    <row r="410" spans="3:3" x14ac:dyDescent="0.25">
      <c r="C410" s="7"/>
    </row>
    <row r="411" spans="3:3" x14ac:dyDescent="0.25">
      <c r="C411" s="7"/>
    </row>
    <row r="412" spans="3:3" x14ac:dyDescent="0.25">
      <c r="C412" s="7"/>
    </row>
    <row r="413" spans="3:3" x14ac:dyDescent="0.25">
      <c r="C413" s="7"/>
    </row>
    <row r="414" spans="3:3" x14ac:dyDescent="0.25">
      <c r="C414" s="7"/>
    </row>
    <row r="415" spans="3:3" x14ac:dyDescent="0.25">
      <c r="C415" s="7"/>
    </row>
    <row r="416" spans="3:3" x14ac:dyDescent="0.25">
      <c r="C416" s="7"/>
    </row>
    <row r="417" spans="3:3" x14ac:dyDescent="0.25">
      <c r="C417" s="7"/>
    </row>
    <row r="418" spans="3:3" x14ac:dyDescent="0.25">
      <c r="C418" s="7"/>
    </row>
    <row r="419" spans="3:3" x14ac:dyDescent="0.25">
      <c r="C419" s="7"/>
    </row>
    <row r="420" spans="3:3" x14ac:dyDescent="0.25">
      <c r="C420" s="7"/>
    </row>
    <row r="421" spans="3:3" x14ac:dyDescent="0.25">
      <c r="C421" s="7"/>
    </row>
    <row r="422" spans="3:3" x14ac:dyDescent="0.25">
      <c r="C422" s="7"/>
    </row>
    <row r="423" spans="3:3" x14ac:dyDescent="0.25">
      <c r="C423" s="7"/>
    </row>
    <row r="424" spans="3:3" x14ac:dyDescent="0.25">
      <c r="C424" s="7"/>
    </row>
    <row r="425" spans="3:3" x14ac:dyDescent="0.25">
      <c r="C425" s="7"/>
    </row>
    <row r="426" spans="3:3" x14ac:dyDescent="0.25">
      <c r="C426" s="7"/>
    </row>
    <row r="427" spans="3:3" x14ac:dyDescent="0.25">
      <c r="C427" s="7"/>
    </row>
    <row r="428" spans="3:3" x14ac:dyDescent="0.25">
      <c r="C428" s="7"/>
    </row>
    <row r="429" spans="3:3" x14ac:dyDescent="0.25">
      <c r="C429" s="7"/>
    </row>
    <row r="430" spans="3:3" x14ac:dyDescent="0.25">
      <c r="C430" s="7"/>
    </row>
    <row r="431" spans="3:3" x14ac:dyDescent="0.25">
      <c r="C431" s="7"/>
    </row>
    <row r="432" spans="3:3" x14ac:dyDescent="0.25">
      <c r="C432" s="7"/>
    </row>
    <row r="433" spans="3:3" x14ac:dyDescent="0.25">
      <c r="C433" s="7"/>
    </row>
    <row r="434" spans="3:3" x14ac:dyDescent="0.25">
      <c r="C434" s="7"/>
    </row>
    <row r="435" spans="3:3" x14ac:dyDescent="0.25">
      <c r="C435" s="7"/>
    </row>
    <row r="436" spans="3:3" x14ac:dyDescent="0.25">
      <c r="C436" s="7"/>
    </row>
    <row r="437" spans="3:3" x14ac:dyDescent="0.25">
      <c r="C437" s="7"/>
    </row>
    <row r="438" spans="3:3" x14ac:dyDescent="0.25">
      <c r="C438" s="7"/>
    </row>
    <row r="439" spans="3:3" x14ac:dyDescent="0.25">
      <c r="C439" s="7"/>
    </row>
    <row r="440" spans="3:3" x14ac:dyDescent="0.25">
      <c r="C440" s="7"/>
    </row>
    <row r="441" spans="3:3" x14ac:dyDescent="0.25">
      <c r="C441" s="7"/>
    </row>
    <row r="442" spans="3:3" x14ac:dyDescent="0.25">
      <c r="C442" s="7"/>
    </row>
    <row r="443" spans="3:3" x14ac:dyDescent="0.25">
      <c r="C443" s="7"/>
    </row>
    <row r="444" spans="3:3" x14ac:dyDescent="0.25">
      <c r="C444" s="7"/>
    </row>
    <row r="445" spans="3:3" x14ac:dyDescent="0.25">
      <c r="C445" s="7"/>
    </row>
    <row r="446" spans="3:3" x14ac:dyDescent="0.25">
      <c r="C446" s="7"/>
    </row>
    <row r="447" spans="3:3" x14ac:dyDescent="0.25">
      <c r="C447" s="7"/>
    </row>
    <row r="448" spans="3:3" x14ac:dyDescent="0.25">
      <c r="C448" s="7"/>
    </row>
    <row r="449" spans="3:3" x14ac:dyDescent="0.25">
      <c r="C449" s="7"/>
    </row>
    <row r="450" spans="3:3" x14ac:dyDescent="0.25">
      <c r="C450" s="7"/>
    </row>
    <row r="451" spans="3:3" x14ac:dyDescent="0.25">
      <c r="C451" s="7"/>
    </row>
    <row r="452" spans="3:3" x14ac:dyDescent="0.25">
      <c r="C452" s="7"/>
    </row>
    <row r="453" spans="3:3" x14ac:dyDescent="0.25">
      <c r="C453" s="7"/>
    </row>
    <row r="454" spans="3:3" x14ac:dyDescent="0.25">
      <c r="C454" s="7"/>
    </row>
    <row r="455" spans="3:3" x14ac:dyDescent="0.25">
      <c r="C455" s="7"/>
    </row>
    <row r="456" spans="3:3" x14ac:dyDescent="0.25">
      <c r="C456" s="7"/>
    </row>
    <row r="457" spans="3:3" x14ac:dyDescent="0.25">
      <c r="C457" s="7"/>
    </row>
    <row r="458" spans="3:3" x14ac:dyDescent="0.25">
      <c r="C458" s="7"/>
    </row>
    <row r="459" spans="3:3" x14ac:dyDescent="0.25">
      <c r="C459" s="7"/>
    </row>
    <row r="460" spans="3:3" x14ac:dyDescent="0.25">
      <c r="C460" s="7"/>
    </row>
    <row r="461" spans="3:3" x14ac:dyDescent="0.25">
      <c r="C461" s="7"/>
    </row>
    <row r="462" spans="3:3" x14ac:dyDescent="0.25">
      <c r="C462" s="7"/>
    </row>
    <row r="463" spans="3:3" x14ac:dyDescent="0.25">
      <c r="C463" s="7"/>
    </row>
    <row r="464" spans="3:3" x14ac:dyDescent="0.25">
      <c r="C464" s="7"/>
    </row>
    <row r="465" spans="3:3" x14ac:dyDescent="0.25">
      <c r="C465" s="7"/>
    </row>
    <row r="466" spans="3:3" x14ac:dyDescent="0.25">
      <c r="C466" s="7"/>
    </row>
    <row r="467" spans="3:3" x14ac:dyDescent="0.25">
      <c r="C467" s="7"/>
    </row>
    <row r="468" spans="3:3" x14ac:dyDescent="0.25">
      <c r="C468" s="7"/>
    </row>
    <row r="469" spans="3:3" x14ac:dyDescent="0.25">
      <c r="C469" s="7"/>
    </row>
    <row r="470" spans="3:3" x14ac:dyDescent="0.25">
      <c r="C470" s="7"/>
    </row>
    <row r="471" spans="3:3" x14ac:dyDescent="0.25">
      <c r="C471" s="7"/>
    </row>
    <row r="472" spans="3:3" x14ac:dyDescent="0.25">
      <c r="C472" s="7"/>
    </row>
    <row r="473" spans="3:3" x14ac:dyDescent="0.25">
      <c r="C473" s="7"/>
    </row>
    <row r="474" spans="3:3" x14ac:dyDescent="0.25">
      <c r="C474" s="7"/>
    </row>
    <row r="475" spans="3:3" x14ac:dyDescent="0.25">
      <c r="C475" s="7"/>
    </row>
    <row r="476" spans="3:3" x14ac:dyDescent="0.25">
      <c r="C476" s="7"/>
    </row>
    <row r="477" spans="3:3" x14ac:dyDescent="0.25">
      <c r="C477" s="7"/>
    </row>
    <row r="478" spans="3:3" x14ac:dyDescent="0.25">
      <c r="C478" s="7"/>
    </row>
    <row r="479" spans="3:3" x14ac:dyDescent="0.25">
      <c r="C479" s="7"/>
    </row>
    <row r="480" spans="3:3" x14ac:dyDescent="0.25">
      <c r="C480" s="7"/>
    </row>
    <row r="481" spans="3:3" x14ac:dyDescent="0.25">
      <c r="C481" s="7"/>
    </row>
    <row r="482" spans="3:3" x14ac:dyDescent="0.25">
      <c r="C482" s="7"/>
    </row>
    <row r="483" spans="3:3" x14ac:dyDescent="0.25">
      <c r="C483" s="7"/>
    </row>
    <row r="484" spans="3:3" x14ac:dyDescent="0.25">
      <c r="C484" s="7"/>
    </row>
    <row r="485" spans="3:3" x14ac:dyDescent="0.25">
      <c r="C485" s="7"/>
    </row>
    <row r="486" spans="3:3" x14ac:dyDescent="0.25">
      <c r="C486" s="7"/>
    </row>
    <row r="487" spans="3:3" x14ac:dyDescent="0.25">
      <c r="C487" s="7"/>
    </row>
    <row r="488" spans="3:3" x14ac:dyDescent="0.25">
      <c r="C488" s="7"/>
    </row>
    <row r="489" spans="3:3" x14ac:dyDescent="0.25">
      <c r="C489" s="7"/>
    </row>
    <row r="490" spans="3:3" x14ac:dyDescent="0.25">
      <c r="C490" s="7"/>
    </row>
    <row r="491" spans="3:3" x14ac:dyDescent="0.25">
      <c r="C491" s="7"/>
    </row>
    <row r="492" spans="3:3" x14ac:dyDescent="0.25">
      <c r="C492" s="7"/>
    </row>
    <row r="493" spans="3:3" x14ac:dyDescent="0.25">
      <c r="C493" s="7"/>
    </row>
    <row r="494" spans="3:3" x14ac:dyDescent="0.25">
      <c r="C494" s="7"/>
    </row>
    <row r="495" spans="3:3" x14ac:dyDescent="0.25">
      <c r="C495" s="7"/>
    </row>
    <row r="496" spans="3:3" x14ac:dyDescent="0.25">
      <c r="C496" s="7"/>
    </row>
    <row r="497" spans="3:3" x14ac:dyDescent="0.25">
      <c r="C497" s="7"/>
    </row>
    <row r="498" spans="3:3" x14ac:dyDescent="0.25">
      <c r="C498" s="7"/>
    </row>
    <row r="499" spans="3:3" x14ac:dyDescent="0.25">
      <c r="C499" s="7"/>
    </row>
    <row r="500" spans="3:3" x14ac:dyDescent="0.25">
      <c r="C500" s="7"/>
    </row>
    <row r="501" spans="3:3" x14ac:dyDescent="0.25">
      <c r="C501" s="7"/>
    </row>
    <row r="502" spans="3:3" x14ac:dyDescent="0.25">
      <c r="C502" s="7"/>
    </row>
    <row r="503" spans="3:3" x14ac:dyDescent="0.25">
      <c r="C503" s="7"/>
    </row>
    <row r="504" spans="3:3" x14ac:dyDescent="0.25">
      <c r="C504" s="7"/>
    </row>
    <row r="505" spans="3:3" x14ac:dyDescent="0.25">
      <c r="C505" s="7"/>
    </row>
    <row r="506" spans="3:3" x14ac:dyDescent="0.25">
      <c r="C506" s="7"/>
    </row>
    <row r="507" spans="3:3" x14ac:dyDescent="0.25">
      <c r="C507" s="7"/>
    </row>
    <row r="508" spans="3:3" x14ac:dyDescent="0.25">
      <c r="C508" s="7"/>
    </row>
    <row r="509" spans="3:3" x14ac:dyDescent="0.25">
      <c r="C509" s="7"/>
    </row>
    <row r="510" spans="3:3" x14ac:dyDescent="0.25">
      <c r="C510" s="7"/>
    </row>
    <row r="511" spans="3:3" x14ac:dyDescent="0.25">
      <c r="C511" s="7"/>
    </row>
    <row r="512" spans="3:3" x14ac:dyDescent="0.25">
      <c r="C512" s="7"/>
    </row>
    <row r="513" spans="3:3" x14ac:dyDescent="0.25">
      <c r="C513" s="7"/>
    </row>
    <row r="514" spans="3:3" x14ac:dyDescent="0.25">
      <c r="C514" s="7"/>
    </row>
    <row r="515" spans="3:3" x14ac:dyDescent="0.25">
      <c r="C515" s="7"/>
    </row>
    <row r="516" spans="3:3" x14ac:dyDescent="0.25">
      <c r="C516" s="7"/>
    </row>
    <row r="517" spans="3:3" x14ac:dyDescent="0.25">
      <c r="C517" s="7"/>
    </row>
    <row r="518" spans="3:3" x14ac:dyDescent="0.25">
      <c r="C518" s="7"/>
    </row>
    <row r="519" spans="3:3" x14ac:dyDescent="0.25">
      <c r="C519" s="7"/>
    </row>
    <row r="520" spans="3:3" x14ac:dyDescent="0.25">
      <c r="C520" s="7"/>
    </row>
    <row r="521" spans="3:3" x14ac:dyDescent="0.25">
      <c r="C521" s="7"/>
    </row>
    <row r="522" spans="3:3" x14ac:dyDescent="0.25">
      <c r="C522" s="7"/>
    </row>
    <row r="523" spans="3:3" x14ac:dyDescent="0.25">
      <c r="C523" s="7"/>
    </row>
    <row r="524" spans="3:3" x14ac:dyDescent="0.25">
      <c r="C524" s="7"/>
    </row>
    <row r="525" spans="3:3" x14ac:dyDescent="0.25">
      <c r="C525" s="7"/>
    </row>
    <row r="526" spans="3:3" x14ac:dyDescent="0.25">
      <c r="C526" s="7"/>
    </row>
    <row r="527" spans="3:3" x14ac:dyDescent="0.25">
      <c r="C527" s="7"/>
    </row>
    <row r="528" spans="3:3" x14ac:dyDescent="0.25">
      <c r="C528" s="7"/>
    </row>
    <row r="529" spans="3:3" x14ac:dyDescent="0.25">
      <c r="C529" s="7"/>
    </row>
    <row r="530" spans="3:3" x14ac:dyDescent="0.25">
      <c r="C530" s="7"/>
    </row>
    <row r="531" spans="3:3" x14ac:dyDescent="0.25">
      <c r="C531" s="7"/>
    </row>
    <row r="532" spans="3:3" x14ac:dyDescent="0.25">
      <c r="C532" s="7"/>
    </row>
    <row r="533" spans="3:3" x14ac:dyDescent="0.25">
      <c r="C533" s="7"/>
    </row>
    <row r="534" spans="3:3" x14ac:dyDescent="0.25">
      <c r="C534" s="7"/>
    </row>
    <row r="535" spans="3:3" x14ac:dyDescent="0.25">
      <c r="C535" s="7"/>
    </row>
    <row r="536" spans="3:3" x14ac:dyDescent="0.25">
      <c r="C536" s="7"/>
    </row>
    <row r="537" spans="3:3" x14ac:dyDescent="0.25">
      <c r="C537" s="7"/>
    </row>
    <row r="538" spans="3:3" x14ac:dyDescent="0.25">
      <c r="C538" s="7"/>
    </row>
    <row r="539" spans="3:3" x14ac:dyDescent="0.25">
      <c r="C539" s="7"/>
    </row>
    <row r="540" spans="3:3" x14ac:dyDescent="0.25">
      <c r="C540" s="7"/>
    </row>
    <row r="541" spans="3:3" x14ac:dyDescent="0.25">
      <c r="C541" s="7"/>
    </row>
    <row r="542" spans="3:3" x14ac:dyDescent="0.25">
      <c r="C542" s="7"/>
    </row>
    <row r="543" spans="3:3" x14ac:dyDescent="0.25">
      <c r="C543" s="7"/>
    </row>
    <row r="544" spans="3:3" x14ac:dyDescent="0.25">
      <c r="C544" s="7"/>
    </row>
    <row r="545" spans="3:3" x14ac:dyDescent="0.25">
      <c r="C545" s="7"/>
    </row>
    <row r="546" spans="3:3" x14ac:dyDescent="0.25">
      <c r="C546" s="7"/>
    </row>
    <row r="547" spans="3:3" x14ac:dyDescent="0.25">
      <c r="C547" s="7"/>
    </row>
    <row r="548" spans="3:3" x14ac:dyDescent="0.25">
      <c r="C548" s="7"/>
    </row>
    <row r="549" spans="3:3" x14ac:dyDescent="0.25">
      <c r="C549" s="7"/>
    </row>
    <row r="550" spans="3:3" x14ac:dyDescent="0.25">
      <c r="C550" s="7"/>
    </row>
    <row r="551" spans="3:3" x14ac:dyDescent="0.25">
      <c r="C551" s="7"/>
    </row>
    <row r="552" spans="3:3" x14ac:dyDescent="0.25">
      <c r="C552" s="7"/>
    </row>
    <row r="553" spans="3:3" x14ac:dyDescent="0.25">
      <c r="C553" s="7"/>
    </row>
    <row r="554" spans="3:3" x14ac:dyDescent="0.25">
      <c r="C554" s="7"/>
    </row>
    <row r="555" spans="3:3" x14ac:dyDescent="0.25">
      <c r="C555" s="7"/>
    </row>
    <row r="556" spans="3:3" x14ac:dyDescent="0.25">
      <c r="C556" s="7"/>
    </row>
    <row r="557" spans="3:3" x14ac:dyDescent="0.25">
      <c r="C557" s="7"/>
    </row>
    <row r="558" spans="3:3" x14ac:dyDescent="0.25">
      <c r="C558" s="7"/>
    </row>
    <row r="559" spans="3:3" x14ac:dyDescent="0.25">
      <c r="C559" s="7"/>
    </row>
    <row r="560" spans="3:3" x14ac:dyDescent="0.25">
      <c r="C560" s="7"/>
    </row>
    <row r="561" spans="3:3" x14ac:dyDescent="0.25">
      <c r="C561" s="7"/>
    </row>
    <row r="562" spans="3:3" x14ac:dyDescent="0.25">
      <c r="C562" s="7"/>
    </row>
    <row r="563" spans="3:3" x14ac:dyDescent="0.25">
      <c r="C563" s="7"/>
    </row>
    <row r="564" spans="3:3" x14ac:dyDescent="0.25">
      <c r="C564" s="7"/>
    </row>
    <row r="565" spans="3:3" x14ac:dyDescent="0.25">
      <c r="C565" s="7"/>
    </row>
    <row r="566" spans="3:3" x14ac:dyDescent="0.25">
      <c r="C566" s="7"/>
    </row>
    <row r="567" spans="3:3" x14ac:dyDescent="0.25">
      <c r="C567" s="7"/>
    </row>
    <row r="568" spans="3:3" x14ac:dyDescent="0.25">
      <c r="C568" s="7"/>
    </row>
    <row r="569" spans="3:3" x14ac:dyDescent="0.25">
      <c r="C569" s="7"/>
    </row>
    <row r="570" spans="3:3" x14ac:dyDescent="0.25">
      <c r="C570" s="7"/>
    </row>
    <row r="571" spans="3:3" x14ac:dyDescent="0.25">
      <c r="C571" s="7"/>
    </row>
    <row r="572" spans="3:3" x14ac:dyDescent="0.25">
      <c r="C572" s="7"/>
    </row>
    <row r="573" spans="3:3" x14ac:dyDescent="0.25">
      <c r="C573" s="7"/>
    </row>
    <row r="574" spans="3:3" x14ac:dyDescent="0.25">
      <c r="C574" s="7"/>
    </row>
    <row r="575" spans="3:3" x14ac:dyDescent="0.25">
      <c r="C575" s="7"/>
    </row>
    <row r="576" spans="3:3" x14ac:dyDescent="0.25">
      <c r="C576" s="7"/>
    </row>
    <row r="577" spans="3:3" x14ac:dyDescent="0.25">
      <c r="C577" s="7"/>
    </row>
    <row r="578" spans="3:3" x14ac:dyDescent="0.25">
      <c r="C578" s="7"/>
    </row>
    <row r="579" spans="3:3" x14ac:dyDescent="0.25">
      <c r="C579" s="7"/>
    </row>
    <row r="580" spans="3:3" x14ac:dyDescent="0.25">
      <c r="C580" s="7"/>
    </row>
    <row r="581" spans="3:3" x14ac:dyDescent="0.25">
      <c r="C581" s="7"/>
    </row>
    <row r="582" spans="3:3" x14ac:dyDescent="0.25">
      <c r="C582" s="7"/>
    </row>
    <row r="583" spans="3:3" x14ac:dyDescent="0.25">
      <c r="C583" s="7"/>
    </row>
    <row r="584" spans="3:3" x14ac:dyDescent="0.25">
      <c r="C584" s="7"/>
    </row>
    <row r="585" spans="3:3" x14ac:dyDescent="0.25">
      <c r="C585" s="7"/>
    </row>
    <row r="586" spans="3:3" x14ac:dyDescent="0.25">
      <c r="C586" s="7"/>
    </row>
    <row r="587" spans="3:3" x14ac:dyDescent="0.25">
      <c r="C587" s="7"/>
    </row>
    <row r="588" spans="3:3" x14ac:dyDescent="0.25">
      <c r="C588" s="7"/>
    </row>
    <row r="589" spans="3:3" x14ac:dyDescent="0.25">
      <c r="C589" s="7"/>
    </row>
    <row r="590" spans="3:3" x14ac:dyDescent="0.25">
      <c r="C590" s="7"/>
    </row>
    <row r="591" spans="3:3" x14ac:dyDescent="0.25">
      <c r="C591" s="7"/>
    </row>
    <row r="592" spans="3:3" x14ac:dyDescent="0.25">
      <c r="C592" s="7"/>
    </row>
    <row r="593" spans="3:3" x14ac:dyDescent="0.25">
      <c r="C593" s="7"/>
    </row>
    <row r="594" spans="3:3" x14ac:dyDescent="0.25">
      <c r="C594" s="7"/>
    </row>
    <row r="595" spans="3:3" x14ac:dyDescent="0.25">
      <c r="C595" s="7"/>
    </row>
    <row r="596" spans="3:3" x14ac:dyDescent="0.25">
      <c r="C596" s="7"/>
    </row>
    <row r="597" spans="3:3" x14ac:dyDescent="0.25">
      <c r="C597" s="7"/>
    </row>
    <row r="598" spans="3:3" x14ac:dyDescent="0.25">
      <c r="C598" s="7"/>
    </row>
    <row r="599" spans="3:3" x14ac:dyDescent="0.25">
      <c r="C599" s="7"/>
    </row>
    <row r="600" spans="3:3" x14ac:dyDescent="0.25">
      <c r="C600" s="7"/>
    </row>
    <row r="601" spans="3:3" x14ac:dyDescent="0.25">
      <c r="C601" s="7"/>
    </row>
    <row r="602" spans="3:3" x14ac:dyDescent="0.25">
      <c r="C602" s="7"/>
    </row>
    <row r="603" spans="3:3" x14ac:dyDescent="0.25">
      <c r="C603" s="7"/>
    </row>
    <row r="604" spans="3:3" x14ac:dyDescent="0.25">
      <c r="C604" s="7"/>
    </row>
    <row r="605" spans="3:3" x14ac:dyDescent="0.25">
      <c r="C605" s="7"/>
    </row>
    <row r="606" spans="3:3" x14ac:dyDescent="0.25">
      <c r="C606" s="7"/>
    </row>
    <row r="607" spans="3:3" x14ac:dyDescent="0.25">
      <c r="C607" s="7"/>
    </row>
    <row r="608" spans="3:3" x14ac:dyDescent="0.25">
      <c r="C608" s="7"/>
    </row>
    <row r="609" spans="3:3" x14ac:dyDescent="0.25">
      <c r="C609" s="7"/>
    </row>
    <row r="610" spans="3:3" x14ac:dyDescent="0.25">
      <c r="C610" s="7"/>
    </row>
    <row r="611" spans="3:3" x14ac:dyDescent="0.25">
      <c r="C611" s="7"/>
    </row>
    <row r="612" spans="3:3" x14ac:dyDescent="0.25">
      <c r="C612" s="7"/>
    </row>
    <row r="613" spans="3:3" x14ac:dyDescent="0.25">
      <c r="C613" s="7"/>
    </row>
    <row r="614" spans="3:3" x14ac:dyDescent="0.25">
      <c r="C614" s="7"/>
    </row>
    <row r="615" spans="3:3" x14ac:dyDescent="0.25">
      <c r="C615" s="7"/>
    </row>
    <row r="616" spans="3:3" x14ac:dyDescent="0.25">
      <c r="C616" s="7"/>
    </row>
    <row r="617" spans="3:3" x14ac:dyDescent="0.25">
      <c r="C617" s="7"/>
    </row>
    <row r="618" spans="3:3" x14ac:dyDescent="0.25">
      <c r="C618" s="7"/>
    </row>
    <row r="619" spans="3:3" x14ac:dyDescent="0.25">
      <c r="C619" s="7"/>
    </row>
    <row r="620" spans="3:3" x14ac:dyDescent="0.25">
      <c r="C620" s="7"/>
    </row>
    <row r="621" spans="3:3" x14ac:dyDescent="0.25">
      <c r="C621" s="7"/>
    </row>
    <row r="622" spans="3:3" x14ac:dyDescent="0.25">
      <c r="C622" s="7"/>
    </row>
    <row r="623" spans="3:3" x14ac:dyDescent="0.25">
      <c r="C623" s="7"/>
    </row>
    <row r="624" spans="3:3" x14ac:dyDescent="0.25">
      <c r="C624" s="7"/>
    </row>
    <row r="625" spans="3:3" x14ac:dyDescent="0.25">
      <c r="C625" s="7"/>
    </row>
    <row r="626" spans="3:3" x14ac:dyDescent="0.25">
      <c r="C626" s="7"/>
    </row>
    <row r="627" spans="3:3" x14ac:dyDescent="0.25">
      <c r="C627" s="7"/>
    </row>
    <row r="628" spans="3:3" x14ac:dyDescent="0.25">
      <c r="C628" s="7"/>
    </row>
    <row r="629" spans="3:3" x14ac:dyDescent="0.25">
      <c r="C629" s="7"/>
    </row>
    <row r="630" spans="3:3" x14ac:dyDescent="0.25">
      <c r="C630" s="7"/>
    </row>
    <row r="631" spans="3:3" x14ac:dyDescent="0.25">
      <c r="C631" s="7"/>
    </row>
    <row r="632" spans="3:3" x14ac:dyDescent="0.25">
      <c r="C632" s="7"/>
    </row>
    <row r="633" spans="3:3" x14ac:dyDescent="0.25">
      <c r="C633" s="7"/>
    </row>
    <row r="634" spans="3:3" x14ac:dyDescent="0.25">
      <c r="C634" s="7"/>
    </row>
    <row r="635" spans="3:3" x14ac:dyDescent="0.25">
      <c r="C635" s="7"/>
    </row>
    <row r="636" spans="3:3" x14ac:dyDescent="0.25">
      <c r="C636" s="7"/>
    </row>
    <row r="637" spans="3:3" x14ac:dyDescent="0.25">
      <c r="C637" s="7"/>
    </row>
    <row r="638" spans="3:3" x14ac:dyDescent="0.25">
      <c r="C638" s="7"/>
    </row>
    <row r="639" spans="3:3" x14ac:dyDescent="0.25">
      <c r="C639" s="7"/>
    </row>
    <row r="640" spans="3:3" x14ac:dyDescent="0.25">
      <c r="C640" s="7"/>
    </row>
    <row r="641" spans="3:3" x14ac:dyDescent="0.25">
      <c r="C641" s="7"/>
    </row>
    <row r="642" spans="3:3" x14ac:dyDescent="0.25">
      <c r="C642" s="7"/>
    </row>
    <row r="643" spans="3:3" x14ac:dyDescent="0.25">
      <c r="C643" s="7"/>
    </row>
    <row r="644" spans="3:3" x14ac:dyDescent="0.25">
      <c r="C644" s="7"/>
    </row>
    <row r="645" spans="3:3" x14ac:dyDescent="0.25">
      <c r="C645" s="7"/>
    </row>
    <row r="646" spans="3:3" x14ac:dyDescent="0.25">
      <c r="C646" s="7"/>
    </row>
    <row r="647" spans="3:3" x14ac:dyDescent="0.25">
      <c r="C647" s="7"/>
    </row>
    <row r="648" spans="3:3" x14ac:dyDescent="0.25">
      <c r="C648" s="7"/>
    </row>
    <row r="649" spans="3:3" x14ac:dyDescent="0.25">
      <c r="C649" s="7"/>
    </row>
    <row r="650" spans="3:3" x14ac:dyDescent="0.25">
      <c r="C650" s="7"/>
    </row>
    <row r="651" spans="3:3" x14ac:dyDescent="0.25">
      <c r="C651" s="7"/>
    </row>
    <row r="652" spans="3:3" x14ac:dyDescent="0.25">
      <c r="C652" s="7"/>
    </row>
    <row r="653" spans="3:3" x14ac:dyDescent="0.25">
      <c r="C653" s="7"/>
    </row>
    <row r="654" spans="3:3" x14ac:dyDescent="0.25">
      <c r="C654" s="7"/>
    </row>
    <row r="655" spans="3:3" x14ac:dyDescent="0.25">
      <c r="C655" s="7"/>
    </row>
    <row r="656" spans="3:3" x14ac:dyDescent="0.25">
      <c r="C656" s="7"/>
    </row>
    <row r="657" spans="3:3" x14ac:dyDescent="0.25">
      <c r="C657" s="7"/>
    </row>
    <row r="658" spans="3:3" x14ac:dyDescent="0.25">
      <c r="C658" s="7"/>
    </row>
    <row r="659" spans="3:3" x14ac:dyDescent="0.25">
      <c r="C659" s="7"/>
    </row>
    <row r="660" spans="3:3" x14ac:dyDescent="0.25">
      <c r="C660" s="7"/>
    </row>
    <row r="661" spans="3:3" x14ac:dyDescent="0.25">
      <c r="C661" s="7"/>
    </row>
    <row r="662" spans="3:3" x14ac:dyDescent="0.25">
      <c r="C662" s="7"/>
    </row>
    <row r="663" spans="3:3" x14ac:dyDescent="0.25">
      <c r="C663" s="7"/>
    </row>
    <row r="664" spans="3:3" x14ac:dyDescent="0.25">
      <c r="C664" s="7"/>
    </row>
    <row r="665" spans="3:3" x14ac:dyDescent="0.25">
      <c r="C665" s="7"/>
    </row>
    <row r="666" spans="3:3" x14ac:dyDescent="0.25">
      <c r="C666" s="7"/>
    </row>
    <row r="667" spans="3:3" x14ac:dyDescent="0.25">
      <c r="C667" s="7"/>
    </row>
    <row r="668" spans="3:3" x14ac:dyDescent="0.25">
      <c r="C668" s="7"/>
    </row>
    <row r="669" spans="3:3" x14ac:dyDescent="0.25">
      <c r="C669" s="7"/>
    </row>
    <row r="670" spans="3:3" x14ac:dyDescent="0.25">
      <c r="C670" s="7"/>
    </row>
    <row r="671" spans="3:3" x14ac:dyDescent="0.25">
      <c r="C671" s="7"/>
    </row>
    <row r="672" spans="3:3" x14ac:dyDescent="0.25">
      <c r="C672" s="7"/>
    </row>
    <row r="673" spans="3:3" x14ac:dyDescent="0.25">
      <c r="C673" s="7"/>
    </row>
    <row r="674" spans="3:3" x14ac:dyDescent="0.25">
      <c r="C674" s="7"/>
    </row>
    <row r="675" spans="3:3" x14ac:dyDescent="0.25">
      <c r="C675" s="7"/>
    </row>
    <row r="676" spans="3:3" x14ac:dyDescent="0.25">
      <c r="C676" s="7"/>
    </row>
    <row r="677" spans="3:3" x14ac:dyDescent="0.25">
      <c r="C677" s="7"/>
    </row>
    <row r="678" spans="3:3" x14ac:dyDescent="0.25">
      <c r="C678" s="7"/>
    </row>
    <row r="679" spans="3:3" x14ac:dyDescent="0.25">
      <c r="C679" s="7"/>
    </row>
    <row r="680" spans="3:3" x14ac:dyDescent="0.25">
      <c r="C680" s="7"/>
    </row>
    <row r="681" spans="3:3" x14ac:dyDescent="0.25">
      <c r="C681" s="7"/>
    </row>
    <row r="682" spans="3:3" x14ac:dyDescent="0.25">
      <c r="C682" s="7"/>
    </row>
    <row r="683" spans="3:3" x14ac:dyDescent="0.25">
      <c r="C683" s="7"/>
    </row>
    <row r="684" spans="3:3" x14ac:dyDescent="0.25">
      <c r="C684" s="7"/>
    </row>
    <row r="685" spans="3:3" x14ac:dyDescent="0.25">
      <c r="C685" s="7"/>
    </row>
    <row r="686" spans="3:3" x14ac:dyDescent="0.25">
      <c r="C686" s="7"/>
    </row>
    <row r="687" spans="3:3" x14ac:dyDescent="0.25">
      <c r="C687" s="7"/>
    </row>
    <row r="688" spans="3:3" x14ac:dyDescent="0.25">
      <c r="C688" s="7"/>
    </row>
    <row r="689" spans="3:3" x14ac:dyDescent="0.25">
      <c r="C689" s="7"/>
    </row>
    <row r="690" spans="3:3" x14ac:dyDescent="0.25">
      <c r="C690" s="7"/>
    </row>
    <row r="691" spans="3:3" x14ac:dyDescent="0.25">
      <c r="C691" s="7"/>
    </row>
    <row r="692" spans="3:3" x14ac:dyDescent="0.25">
      <c r="C692" s="7"/>
    </row>
    <row r="693" spans="3:3" x14ac:dyDescent="0.25">
      <c r="C693" s="7"/>
    </row>
    <row r="694" spans="3:3" x14ac:dyDescent="0.25">
      <c r="C694" s="7"/>
    </row>
    <row r="695" spans="3:3" x14ac:dyDescent="0.25">
      <c r="C695" s="7"/>
    </row>
    <row r="696" spans="3:3" x14ac:dyDescent="0.25">
      <c r="C696" s="7"/>
    </row>
    <row r="697" spans="3:3" x14ac:dyDescent="0.25">
      <c r="C697" s="7"/>
    </row>
    <row r="698" spans="3:3" x14ac:dyDescent="0.25">
      <c r="C698" s="7"/>
    </row>
    <row r="699" spans="3:3" x14ac:dyDescent="0.25">
      <c r="C699" s="7"/>
    </row>
    <row r="700" spans="3:3" x14ac:dyDescent="0.25">
      <c r="C700" s="7"/>
    </row>
    <row r="701" spans="3:3" x14ac:dyDescent="0.25">
      <c r="C701" s="7"/>
    </row>
    <row r="702" spans="3:3" x14ac:dyDescent="0.25">
      <c r="C702" s="7"/>
    </row>
    <row r="703" spans="3:3" x14ac:dyDescent="0.25">
      <c r="C703" s="7"/>
    </row>
    <row r="704" spans="3:3" x14ac:dyDescent="0.25">
      <c r="C704" s="7"/>
    </row>
    <row r="705" spans="3:3" x14ac:dyDescent="0.25">
      <c r="C705" s="7"/>
    </row>
    <row r="706" spans="3:3" x14ac:dyDescent="0.25">
      <c r="C706" s="7"/>
    </row>
    <row r="707" spans="3:3" x14ac:dyDescent="0.25">
      <c r="C707" s="7"/>
    </row>
    <row r="708" spans="3:3" x14ac:dyDescent="0.25">
      <c r="C708" s="7"/>
    </row>
    <row r="709" spans="3:3" x14ac:dyDescent="0.25">
      <c r="C709" s="7"/>
    </row>
    <row r="710" spans="3:3" x14ac:dyDescent="0.25">
      <c r="C710" s="7"/>
    </row>
    <row r="711" spans="3:3" x14ac:dyDescent="0.25">
      <c r="C711" s="7"/>
    </row>
    <row r="712" spans="3:3" x14ac:dyDescent="0.25">
      <c r="C712" s="7"/>
    </row>
    <row r="713" spans="3:3" x14ac:dyDescent="0.25">
      <c r="C713" s="7"/>
    </row>
    <row r="714" spans="3:3" x14ac:dyDescent="0.25">
      <c r="C714" s="7"/>
    </row>
    <row r="715" spans="3:3" x14ac:dyDescent="0.25">
      <c r="C715" s="7"/>
    </row>
    <row r="716" spans="3:3" x14ac:dyDescent="0.25">
      <c r="C716" s="7"/>
    </row>
    <row r="717" spans="3:3" x14ac:dyDescent="0.25">
      <c r="C717" s="7"/>
    </row>
    <row r="718" spans="3:3" x14ac:dyDescent="0.25">
      <c r="C718" s="7"/>
    </row>
    <row r="719" spans="3:3" x14ac:dyDescent="0.25">
      <c r="C719" s="7"/>
    </row>
    <row r="720" spans="3:3" x14ac:dyDescent="0.25">
      <c r="C720" s="7"/>
    </row>
    <row r="721" spans="3:3" x14ac:dyDescent="0.25">
      <c r="C721" s="7"/>
    </row>
    <row r="722" spans="3:3" x14ac:dyDescent="0.25">
      <c r="C722" s="7"/>
    </row>
    <row r="723" spans="3:3" x14ac:dyDescent="0.25">
      <c r="C723" s="7"/>
    </row>
    <row r="724" spans="3:3" x14ac:dyDescent="0.25">
      <c r="C724" s="7"/>
    </row>
    <row r="725" spans="3:3" x14ac:dyDescent="0.25">
      <c r="C725" s="7"/>
    </row>
    <row r="726" spans="3:3" x14ac:dyDescent="0.25">
      <c r="C726" s="7"/>
    </row>
    <row r="727" spans="3:3" x14ac:dyDescent="0.25">
      <c r="C727" s="7"/>
    </row>
    <row r="728" spans="3:3" x14ac:dyDescent="0.25">
      <c r="C728" s="7"/>
    </row>
    <row r="729" spans="3:3" x14ac:dyDescent="0.25">
      <c r="C729" s="7"/>
    </row>
    <row r="730" spans="3:3" x14ac:dyDescent="0.25">
      <c r="C730" s="7"/>
    </row>
    <row r="731" spans="3:3" x14ac:dyDescent="0.25">
      <c r="C731" s="7"/>
    </row>
    <row r="732" spans="3:3" x14ac:dyDescent="0.25">
      <c r="C732" s="7"/>
    </row>
    <row r="733" spans="3:3" x14ac:dyDescent="0.25">
      <c r="C733" s="7"/>
    </row>
    <row r="734" spans="3:3" x14ac:dyDescent="0.25">
      <c r="C734" s="7"/>
    </row>
    <row r="735" spans="3:3" x14ac:dyDescent="0.25">
      <c r="C735" s="7"/>
    </row>
    <row r="736" spans="3:3" x14ac:dyDescent="0.25">
      <c r="C736" s="7"/>
    </row>
    <row r="737" spans="3:3" x14ac:dyDescent="0.25">
      <c r="C737" s="7"/>
    </row>
    <row r="738" spans="3:3" x14ac:dyDescent="0.25">
      <c r="C738" s="7"/>
    </row>
    <row r="739" spans="3:3" x14ac:dyDescent="0.25">
      <c r="C739" s="7"/>
    </row>
    <row r="740" spans="3:3" x14ac:dyDescent="0.25">
      <c r="C740" s="7"/>
    </row>
    <row r="741" spans="3:3" x14ac:dyDescent="0.25">
      <c r="C741" s="7"/>
    </row>
    <row r="742" spans="3:3" x14ac:dyDescent="0.25">
      <c r="C742" s="7"/>
    </row>
    <row r="743" spans="3:3" x14ac:dyDescent="0.25">
      <c r="C743" s="7"/>
    </row>
    <row r="744" spans="3:3" x14ac:dyDescent="0.25">
      <c r="C744" s="7"/>
    </row>
    <row r="745" spans="3:3" x14ac:dyDescent="0.25">
      <c r="C745" s="7"/>
    </row>
    <row r="746" spans="3:3" x14ac:dyDescent="0.25">
      <c r="C746" s="7"/>
    </row>
    <row r="747" spans="3:3" x14ac:dyDescent="0.25">
      <c r="C747" s="7"/>
    </row>
    <row r="748" spans="3:3" x14ac:dyDescent="0.25">
      <c r="C748" s="7"/>
    </row>
    <row r="749" spans="3:3" x14ac:dyDescent="0.25">
      <c r="C749" s="7"/>
    </row>
    <row r="750" spans="3:3" x14ac:dyDescent="0.25">
      <c r="C750" s="7"/>
    </row>
    <row r="751" spans="3:3" x14ac:dyDescent="0.25">
      <c r="C751" s="7"/>
    </row>
    <row r="752" spans="3:3" x14ac:dyDescent="0.25">
      <c r="C752" s="7"/>
    </row>
    <row r="753" spans="3:3" x14ac:dyDescent="0.25">
      <c r="C753" s="7"/>
    </row>
    <row r="754" spans="3:3" x14ac:dyDescent="0.25">
      <c r="C754" s="7"/>
    </row>
    <row r="755" spans="3:3" x14ac:dyDescent="0.25">
      <c r="C755" s="7"/>
    </row>
    <row r="756" spans="3:3" x14ac:dyDescent="0.25">
      <c r="C756" s="7"/>
    </row>
    <row r="757" spans="3:3" x14ac:dyDescent="0.25">
      <c r="C757" s="7"/>
    </row>
    <row r="758" spans="3:3" x14ac:dyDescent="0.25">
      <c r="C758" s="7"/>
    </row>
    <row r="759" spans="3:3" x14ac:dyDescent="0.25">
      <c r="C759" s="7"/>
    </row>
    <row r="760" spans="3:3" x14ac:dyDescent="0.25">
      <c r="C760" s="7"/>
    </row>
    <row r="761" spans="3:3" x14ac:dyDescent="0.25">
      <c r="C761" s="7"/>
    </row>
    <row r="762" spans="3:3" x14ac:dyDescent="0.25">
      <c r="C762" s="7"/>
    </row>
    <row r="763" spans="3:3" x14ac:dyDescent="0.25">
      <c r="C763" s="7"/>
    </row>
    <row r="764" spans="3:3" x14ac:dyDescent="0.25">
      <c r="C764" s="7"/>
    </row>
    <row r="765" spans="3:3" x14ac:dyDescent="0.25">
      <c r="C765" s="7"/>
    </row>
    <row r="766" spans="3:3" x14ac:dyDescent="0.25">
      <c r="C766" s="7"/>
    </row>
    <row r="767" spans="3:3" x14ac:dyDescent="0.25">
      <c r="C767" s="7"/>
    </row>
    <row r="768" spans="3:3" x14ac:dyDescent="0.25">
      <c r="C768" s="7"/>
    </row>
    <row r="769" spans="3:3" x14ac:dyDescent="0.25">
      <c r="C769" s="7"/>
    </row>
    <row r="770" spans="3:3" x14ac:dyDescent="0.25">
      <c r="C770" s="7"/>
    </row>
    <row r="771" spans="3:3" x14ac:dyDescent="0.25">
      <c r="C771" s="7"/>
    </row>
    <row r="772" spans="3:3" x14ac:dyDescent="0.25">
      <c r="C772" s="7"/>
    </row>
    <row r="773" spans="3:3" x14ac:dyDescent="0.25">
      <c r="C773" s="7"/>
    </row>
    <row r="774" spans="3:3" x14ac:dyDescent="0.25">
      <c r="C774" s="7"/>
    </row>
    <row r="775" spans="3:3" x14ac:dyDescent="0.25">
      <c r="C775" s="7"/>
    </row>
    <row r="776" spans="3:3" x14ac:dyDescent="0.25">
      <c r="C776" s="7"/>
    </row>
    <row r="777" spans="3:3" x14ac:dyDescent="0.25">
      <c r="C777" s="7"/>
    </row>
    <row r="778" spans="3:3" x14ac:dyDescent="0.25">
      <c r="C778" s="7"/>
    </row>
    <row r="779" spans="3:3" x14ac:dyDescent="0.25">
      <c r="C779" s="7"/>
    </row>
    <row r="780" spans="3:3" x14ac:dyDescent="0.25">
      <c r="C780" s="7"/>
    </row>
    <row r="781" spans="3:3" x14ac:dyDescent="0.25">
      <c r="C781" s="7"/>
    </row>
    <row r="782" spans="3:3" x14ac:dyDescent="0.25">
      <c r="C782" s="7"/>
    </row>
    <row r="783" spans="3:3" x14ac:dyDescent="0.25">
      <c r="C783" s="7"/>
    </row>
    <row r="784" spans="3:3" x14ac:dyDescent="0.25">
      <c r="C784" s="7"/>
    </row>
    <row r="785" spans="3:3" x14ac:dyDescent="0.25">
      <c r="C785" s="7"/>
    </row>
    <row r="786" spans="3:3" x14ac:dyDescent="0.25">
      <c r="C786" s="7"/>
    </row>
    <row r="787" spans="3:3" x14ac:dyDescent="0.25">
      <c r="C787" s="7"/>
    </row>
    <row r="788" spans="3:3" x14ac:dyDescent="0.25">
      <c r="C788" s="7"/>
    </row>
    <row r="789" spans="3:3" x14ac:dyDescent="0.25">
      <c r="C789" s="7"/>
    </row>
    <row r="790" spans="3:3" x14ac:dyDescent="0.25">
      <c r="C790" s="7"/>
    </row>
    <row r="791" spans="3:3" x14ac:dyDescent="0.25">
      <c r="C791" s="7"/>
    </row>
    <row r="792" spans="3:3" x14ac:dyDescent="0.25">
      <c r="C792" s="7"/>
    </row>
    <row r="793" spans="3:3" x14ac:dyDescent="0.25">
      <c r="C793" s="7"/>
    </row>
    <row r="794" spans="3:3" x14ac:dyDescent="0.25">
      <c r="C794" s="7"/>
    </row>
    <row r="795" spans="3:3" x14ac:dyDescent="0.25">
      <c r="C795" s="7"/>
    </row>
    <row r="796" spans="3:3" x14ac:dyDescent="0.25">
      <c r="C796" s="7"/>
    </row>
    <row r="797" spans="3:3" x14ac:dyDescent="0.25">
      <c r="C797" s="7"/>
    </row>
    <row r="798" spans="3:3" x14ac:dyDescent="0.25">
      <c r="C798" s="7"/>
    </row>
    <row r="799" spans="3:3" x14ac:dyDescent="0.25">
      <c r="C799" s="7"/>
    </row>
    <row r="800" spans="3:3" x14ac:dyDescent="0.25">
      <c r="C800" s="7"/>
    </row>
    <row r="801" spans="3:3" x14ac:dyDescent="0.25">
      <c r="C801" s="7"/>
    </row>
    <row r="802" spans="3:3" x14ac:dyDescent="0.25">
      <c r="C802" s="7"/>
    </row>
    <row r="803" spans="3:3" x14ac:dyDescent="0.25">
      <c r="C803" s="7"/>
    </row>
    <row r="804" spans="3:3" x14ac:dyDescent="0.25">
      <c r="C804" s="7"/>
    </row>
    <row r="805" spans="3:3" x14ac:dyDescent="0.25">
      <c r="C805" s="7"/>
    </row>
    <row r="806" spans="3:3" x14ac:dyDescent="0.25">
      <c r="C806" s="7"/>
    </row>
    <row r="807" spans="3:3" x14ac:dyDescent="0.25">
      <c r="C807" s="7"/>
    </row>
    <row r="808" spans="3:3" x14ac:dyDescent="0.25">
      <c r="C808" s="7"/>
    </row>
  </sheetData>
  <phoneticPr fontId="0" type="noConversion"/>
  <pageMargins left="0.74803149606299213" right="0.74803149606299213" top="0.74803149606299213" bottom="0.6692913385826772" header="0.51181102362204722" footer="0.51181102362204722"/>
  <pageSetup paperSize="9" scale="85" fitToHeight="0" orientation="portrait" r:id="rId1"/>
  <headerFooter alignWithMargins="0"/>
  <rowBreaks count="6" manualBreakCount="6">
    <brk id="29" max="3" man="1"/>
    <brk id="41" max="3" man="1"/>
    <brk id="62" max="16383" man="1"/>
    <brk id="94" max="16383" man="1"/>
    <brk id="111" max="16383" man="1"/>
    <brk id="166" max="6553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6B072C2-E773-4560-BBDE-B881EB3978EF}">
          <x14:formula1>
            <xm:f>Sheet2!$D$1:$D$116</xm:f>
          </x14:formula1>
          <xm:sqref>C3</xm:sqref>
        </x14:dataValidation>
        <x14:dataValidation type="list" allowBlank="1" showInputMessage="1" showErrorMessage="1" xr:uid="{7214F992-08F6-4BD4-8ED3-E0BD8936CF00}">
          <x14:formula1>
            <xm:f>Sheet2!$I$1:$I$4</xm:f>
          </x14:formula1>
          <xm:sqref>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6"/>
  <sheetViews>
    <sheetView topLeftCell="A8" workbookViewId="0">
      <selection activeCell="J97" sqref="J97"/>
    </sheetView>
  </sheetViews>
  <sheetFormatPr defaultRowHeight="13.2" x14ac:dyDescent="0.25"/>
  <sheetData>
    <row r="1" spans="1:9" x14ac:dyDescent="0.25">
      <c r="A1" s="9" t="s">
        <v>132</v>
      </c>
      <c r="D1" s="8" t="s">
        <v>23</v>
      </c>
      <c r="E1">
        <v>5</v>
      </c>
      <c r="F1">
        <v>3.0283000000000002</v>
      </c>
      <c r="G1">
        <f>VLOOKUP(Sheet2!D1,'Fråga valutakurser'!B:C,2,0)</f>
        <v>10</v>
      </c>
      <c r="I1" t="s">
        <v>269</v>
      </c>
    </row>
    <row r="2" spans="1:9" x14ac:dyDescent="0.25">
      <c r="A2" s="9" t="s">
        <v>133</v>
      </c>
      <c r="D2" s="8" t="s">
        <v>24</v>
      </c>
      <c r="E2">
        <v>100</v>
      </c>
      <c r="F2">
        <v>0.12620000000000001</v>
      </c>
      <c r="G2">
        <f>VLOOKUP(Sheet2!D2,'Fråga valutakurser'!B:C,2,0)</f>
        <v>10</v>
      </c>
      <c r="I2" t="s">
        <v>270</v>
      </c>
    </row>
    <row r="3" spans="1:9" x14ac:dyDescent="0.25">
      <c r="A3" s="9" t="s">
        <v>134</v>
      </c>
      <c r="D3" s="8" t="s">
        <v>25</v>
      </c>
      <c r="E3">
        <v>100</v>
      </c>
      <c r="F3">
        <v>9.4060000000000005E-2</v>
      </c>
      <c r="G3">
        <f>VLOOKUP(Sheet2!D3,'Fråga valutakurser'!B:C,2,0)</f>
        <v>10</v>
      </c>
    </row>
    <row r="4" spans="1:9" x14ac:dyDescent="0.25">
      <c r="A4" s="9" t="s">
        <v>135</v>
      </c>
      <c r="D4" s="8" t="s">
        <v>26</v>
      </c>
      <c r="E4">
        <v>500</v>
      </c>
      <c r="F4">
        <v>2.7699999999999999E-2</v>
      </c>
      <c r="G4">
        <f>VLOOKUP(Sheet2!D4,'Fråga valutakurser'!B:C,2,0)</f>
        <v>10</v>
      </c>
    </row>
    <row r="5" spans="1:9" x14ac:dyDescent="0.25">
      <c r="A5" s="9" t="s">
        <v>136</v>
      </c>
      <c r="D5" s="8" t="s">
        <v>27</v>
      </c>
      <c r="E5">
        <v>500</v>
      </c>
      <c r="F5">
        <v>2.6419999999999999E-2</v>
      </c>
      <c r="G5">
        <f>VLOOKUP(Sheet2!D5,'Fråga valutakurser'!B:C,2,0)</f>
        <v>10</v>
      </c>
    </row>
    <row r="6" spans="1:9" x14ac:dyDescent="0.25">
      <c r="A6" s="9" t="s">
        <v>137</v>
      </c>
      <c r="D6" s="8" t="s">
        <v>28</v>
      </c>
      <c r="E6">
        <v>100</v>
      </c>
      <c r="F6">
        <v>7.5600000000000001E-2</v>
      </c>
      <c r="G6">
        <f>VLOOKUP(Sheet2!D6,'Fråga valutakurser'!B:C,2,0)</f>
        <v>10</v>
      </c>
    </row>
    <row r="7" spans="1:9" x14ac:dyDescent="0.25">
      <c r="A7" s="9" t="s">
        <v>138</v>
      </c>
      <c r="D7" s="8" t="s">
        <v>29</v>
      </c>
      <c r="E7">
        <v>1</v>
      </c>
      <c r="F7">
        <v>7.2285000000000004</v>
      </c>
      <c r="G7">
        <f>VLOOKUP(Sheet2!D7,'Fråga valutakurser'!B:C,2,0)</f>
        <v>10</v>
      </c>
    </row>
    <row r="8" spans="1:9" x14ac:dyDescent="0.25">
      <c r="A8" s="9" t="s">
        <v>139</v>
      </c>
      <c r="D8" s="8" t="s">
        <v>30</v>
      </c>
      <c r="E8">
        <v>1</v>
      </c>
      <c r="F8">
        <v>6.5697999999999999</v>
      </c>
      <c r="G8">
        <f>VLOOKUP(Sheet2!D8,'Fråga valutakurser'!B:C,2,0)</f>
        <v>10</v>
      </c>
    </row>
    <row r="9" spans="1:9" x14ac:dyDescent="0.25">
      <c r="A9" s="9" t="s">
        <v>140</v>
      </c>
      <c r="D9" s="8" t="s">
        <v>31</v>
      </c>
      <c r="E9">
        <v>1</v>
      </c>
      <c r="F9">
        <v>5.6002999999999998</v>
      </c>
      <c r="G9">
        <f>VLOOKUP(Sheet2!D9,'Fråga valutakurser'!B:C,2,0)</f>
        <v>10</v>
      </c>
    </row>
    <row r="10" spans="1:9" x14ac:dyDescent="0.25">
      <c r="A10" s="9" t="s">
        <v>141</v>
      </c>
      <c r="D10" s="8" t="s">
        <v>32</v>
      </c>
      <c r="E10">
        <v>1</v>
      </c>
      <c r="F10">
        <v>5.5666000000000002</v>
      </c>
      <c r="G10">
        <f>VLOOKUP(Sheet2!D10,'Fråga valutakurser'!B:C,2,0)</f>
        <v>10</v>
      </c>
    </row>
    <row r="11" spans="1:9" x14ac:dyDescent="0.25">
      <c r="A11" s="9" t="s">
        <v>142</v>
      </c>
      <c r="D11" s="8" t="s">
        <v>33</v>
      </c>
      <c r="E11">
        <v>100</v>
      </c>
      <c r="F11">
        <v>0.1099</v>
      </c>
      <c r="G11">
        <f>VLOOKUP(Sheet2!D11,'Fråga valutakurser'!B:C,2,0)</f>
        <v>10</v>
      </c>
    </row>
    <row r="12" spans="1:9" x14ac:dyDescent="0.25">
      <c r="A12" s="9" t="s">
        <v>143</v>
      </c>
      <c r="D12" s="8" t="s">
        <v>34</v>
      </c>
      <c r="E12">
        <v>1</v>
      </c>
      <c r="F12">
        <v>5.5997000000000003</v>
      </c>
      <c r="G12">
        <f>VLOOKUP(Sheet2!D12,'Fråga valutakurser'!B:C,2,0)</f>
        <v>10</v>
      </c>
    </row>
    <row r="13" spans="1:9" x14ac:dyDescent="0.25">
      <c r="D13" s="8" t="s">
        <v>35</v>
      </c>
      <c r="E13">
        <v>1</v>
      </c>
      <c r="F13">
        <v>7.7759</v>
      </c>
      <c r="G13">
        <f>VLOOKUP(Sheet2!D13,'Fråga valutakurser'!B:C,2,0)</f>
        <v>10</v>
      </c>
    </row>
    <row r="14" spans="1:9" x14ac:dyDescent="0.25">
      <c r="D14" s="8" t="s">
        <v>36</v>
      </c>
      <c r="E14">
        <v>10</v>
      </c>
      <c r="F14">
        <v>1.6214</v>
      </c>
      <c r="G14">
        <f>VLOOKUP(Sheet2!D14,'Fråga valutakurser'!B:C,2,0)</f>
        <v>10</v>
      </c>
    </row>
    <row r="15" spans="1:9" x14ac:dyDescent="0.25">
      <c r="D15" s="8" t="s">
        <v>37</v>
      </c>
      <c r="E15">
        <v>10</v>
      </c>
      <c r="F15">
        <v>2.0602999999999998</v>
      </c>
      <c r="G15">
        <f>VLOOKUP(Sheet2!D15,'Fråga valutakurser'!B:C,2,0)</f>
        <v>10</v>
      </c>
    </row>
    <row r="16" spans="1:9" x14ac:dyDescent="0.25">
      <c r="D16" s="8" t="s">
        <v>38</v>
      </c>
      <c r="E16">
        <v>10</v>
      </c>
      <c r="F16">
        <v>0.83640000000000003</v>
      </c>
      <c r="G16">
        <f>VLOOKUP(Sheet2!D16,'Fråga valutakurser'!B:C,2,0)</f>
        <v>10</v>
      </c>
    </row>
    <row r="17" spans="4:7" x14ac:dyDescent="0.25">
      <c r="D17" s="8" t="s">
        <v>39</v>
      </c>
      <c r="E17">
        <v>5</v>
      </c>
      <c r="F17">
        <v>4.4170999999999996</v>
      </c>
      <c r="G17">
        <f>VLOOKUP(Sheet2!D17,'Fråga valutakurser'!B:C,2,0)</f>
        <v>10</v>
      </c>
    </row>
    <row r="18" spans="4:7" x14ac:dyDescent="0.25">
      <c r="D18" s="8" t="s">
        <v>40</v>
      </c>
      <c r="E18">
        <v>1</v>
      </c>
      <c r="F18">
        <v>8.1278000000000006</v>
      </c>
      <c r="G18">
        <f>VLOOKUP(Sheet2!D18,'Fråga valutakurser'!B:C,2,0)</f>
        <v>10</v>
      </c>
    </row>
    <row r="19" spans="4:7" x14ac:dyDescent="0.25">
      <c r="D19" s="8" t="s">
        <v>41</v>
      </c>
      <c r="E19">
        <v>5000</v>
      </c>
      <c r="F19">
        <v>5.4999999999999997E-3</v>
      </c>
      <c r="G19">
        <f>VLOOKUP(Sheet2!D19,'Fråga valutakurser'!B:C,2,0)</f>
        <v>10</v>
      </c>
    </row>
    <row r="20" spans="4:7" x14ac:dyDescent="0.25">
      <c r="D20" s="8" t="s">
        <v>42</v>
      </c>
      <c r="E20">
        <v>1</v>
      </c>
      <c r="F20">
        <v>11.3794</v>
      </c>
      <c r="G20">
        <f>VLOOKUP(Sheet2!D20,'Fråga valutakurser'!B:C,2,0)</f>
        <v>10</v>
      </c>
    </row>
    <row r="21" spans="4:7" x14ac:dyDescent="0.25">
      <c r="D21" s="8" t="s">
        <v>43</v>
      </c>
      <c r="E21">
        <v>500</v>
      </c>
      <c r="F21">
        <v>1.155E-2</v>
      </c>
      <c r="G21">
        <f>VLOOKUP(Sheet2!D21,'Fråga valutakurser'!B:C,2,0)</f>
        <v>10</v>
      </c>
    </row>
    <row r="22" spans="4:7" x14ac:dyDescent="0.25">
      <c r="D22" s="8" t="s">
        <v>44</v>
      </c>
      <c r="E22">
        <v>10</v>
      </c>
      <c r="F22">
        <v>1.5683</v>
      </c>
      <c r="G22">
        <f>VLOOKUP(Sheet2!D22,'Fråga valutakurser'!B:C,2,0)</f>
        <v>10</v>
      </c>
    </row>
    <row r="23" spans="4:7" x14ac:dyDescent="0.25">
      <c r="D23" s="8" t="s">
        <v>45</v>
      </c>
      <c r="E23">
        <v>5000</v>
      </c>
      <c r="F23">
        <v>2.4589999999999998E-3</v>
      </c>
      <c r="G23">
        <f>VLOOKUP(Sheet2!D23,'Fråga valutakurser'!B:C,2,0)</f>
        <v>10</v>
      </c>
    </row>
    <row r="24" spans="4:7" x14ac:dyDescent="0.25">
      <c r="D24" s="34" t="s">
        <v>262</v>
      </c>
      <c r="E24">
        <v>10</v>
      </c>
    </row>
    <row r="25" spans="4:7" x14ac:dyDescent="0.25">
      <c r="D25" s="8" t="s">
        <v>46</v>
      </c>
      <c r="E25">
        <v>50</v>
      </c>
      <c r="F25">
        <v>0.44443899999999997</v>
      </c>
      <c r="G25">
        <f>VLOOKUP(Sheet2!D25,'Fråga valutakurser'!B:C,2,0)</f>
        <v>10</v>
      </c>
    </row>
    <row r="26" spans="4:7" x14ac:dyDescent="0.25">
      <c r="D26" s="8" t="s">
        <v>47</v>
      </c>
      <c r="E26">
        <v>10</v>
      </c>
      <c r="F26">
        <v>1.468135</v>
      </c>
      <c r="G26">
        <f>VLOOKUP(Sheet2!D26,'Fråga valutakurser'!B:C,2,0)</f>
        <v>10</v>
      </c>
    </row>
    <row r="27" spans="4:7" x14ac:dyDescent="0.25">
      <c r="D27" s="8" t="s">
        <v>48</v>
      </c>
      <c r="E27">
        <v>50</v>
      </c>
      <c r="F27">
        <v>0.2089</v>
      </c>
      <c r="G27">
        <f>VLOOKUP(Sheet2!D27,'Fråga valutakurser'!B:C,2,0)</f>
        <v>10</v>
      </c>
    </row>
    <row r="28" spans="4:7" x14ac:dyDescent="0.25">
      <c r="D28" s="8" t="s">
        <v>49</v>
      </c>
      <c r="E28">
        <v>100</v>
      </c>
      <c r="F28">
        <v>7.9640000000000002E-2</v>
      </c>
      <c r="G28">
        <f>VLOOKUP(Sheet2!D28,'Fråga valutakurser'!B:C,2,0)</f>
        <v>10</v>
      </c>
    </row>
    <row r="29" spans="4:7" x14ac:dyDescent="0.25">
      <c r="D29" s="8" t="s">
        <v>50</v>
      </c>
      <c r="E29">
        <v>10</v>
      </c>
      <c r="F29">
        <v>0.57069999999999999</v>
      </c>
      <c r="G29">
        <f>VLOOKUP(Sheet2!D29,'Fråga valutakurser'!B:C,2,0)</f>
        <v>10</v>
      </c>
    </row>
    <row r="30" spans="4:7" x14ac:dyDescent="0.25">
      <c r="D30" s="8" t="s">
        <v>51</v>
      </c>
      <c r="E30">
        <v>10</v>
      </c>
      <c r="F30">
        <v>0.74150000000000005</v>
      </c>
      <c r="G30">
        <f>VLOOKUP(Sheet2!D30,'Fråga valutakurser'!B:C,2,0)</f>
        <v>10</v>
      </c>
    </row>
    <row r="31" spans="4:7" x14ac:dyDescent="0.25">
      <c r="D31" s="8" t="s">
        <v>52</v>
      </c>
      <c r="E31">
        <v>50</v>
      </c>
      <c r="F31">
        <v>0.21149999999999999</v>
      </c>
      <c r="G31">
        <f>VLOOKUP(Sheet2!D31,'Fråga valutakurser'!B:C,2,0)</f>
        <v>10</v>
      </c>
    </row>
    <row r="32" spans="4:7" x14ac:dyDescent="0.25">
      <c r="D32" s="8" t="s">
        <v>1</v>
      </c>
      <c r="E32">
        <v>1</v>
      </c>
      <c r="F32">
        <v>10.9177</v>
      </c>
      <c r="G32">
        <f>VLOOKUP(Sheet2!D32,'Fråga valutakurser'!B:C,2,0)</f>
        <v>10</v>
      </c>
    </row>
    <row r="33" spans="4:7" x14ac:dyDescent="0.25">
      <c r="D33" s="8" t="s">
        <v>53</v>
      </c>
      <c r="E33">
        <v>1</v>
      </c>
      <c r="F33">
        <v>12.4071</v>
      </c>
      <c r="G33">
        <f>VLOOKUP(Sheet2!D33,'Fråga valutakurser'!B:C,2,0)</f>
        <v>10</v>
      </c>
    </row>
    <row r="34" spans="4:7" x14ac:dyDescent="0.25">
      <c r="D34" s="8" t="s">
        <v>54</v>
      </c>
      <c r="E34">
        <v>5</v>
      </c>
      <c r="F34">
        <v>3.9653</v>
      </c>
      <c r="G34">
        <f>VLOOKUP(Sheet2!D34,'Fråga valutakurser'!B:C,2,0)</f>
        <v>10</v>
      </c>
    </row>
    <row r="35" spans="4:7" x14ac:dyDescent="0.25">
      <c r="D35" s="8" t="s">
        <v>55</v>
      </c>
      <c r="E35">
        <v>10</v>
      </c>
      <c r="F35">
        <v>1.0905</v>
      </c>
      <c r="G35">
        <f>VLOOKUP(Sheet2!D35,'Fråga valutakurser'!B:C,2,0)</f>
        <v>10</v>
      </c>
    </row>
    <row r="36" spans="4:7" x14ac:dyDescent="0.25">
      <c r="D36" s="8" t="s">
        <v>56</v>
      </c>
      <c r="E36">
        <v>50</v>
      </c>
      <c r="F36">
        <v>0.1948</v>
      </c>
      <c r="G36">
        <f>VLOOKUP(Sheet2!D36,'Fråga valutakurser'!B:C,2,0)</f>
        <v>10</v>
      </c>
    </row>
    <row r="37" spans="4:7" x14ac:dyDescent="0.25">
      <c r="D37" s="8" t="s">
        <v>57</v>
      </c>
      <c r="E37">
        <v>5000</v>
      </c>
      <c r="F37">
        <v>1.2930000000000001E-3</v>
      </c>
      <c r="G37">
        <f>VLOOKUP(Sheet2!D37,'Fråga valutakurser'!B:C,2,0)</f>
        <v>10</v>
      </c>
    </row>
    <row r="38" spans="4:7" x14ac:dyDescent="0.25">
      <c r="D38" s="8" t="s">
        <v>58</v>
      </c>
      <c r="E38">
        <v>10</v>
      </c>
      <c r="F38">
        <v>1.4151</v>
      </c>
      <c r="G38">
        <f>VLOOKUP(Sheet2!D38,'Fråga valutakurser'!B:C,2,0)</f>
        <v>10</v>
      </c>
    </row>
    <row r="39" spans="4:7" x14ac:dyDescent="0.25">
      <c r="D39" s="8" t="s">
        <v>59</v>
      </c>
      <c r="E39">
        <v>100</v>
      </c>
      <c r="F39">
        <v>5.348E-2</v>
      </c>
      <c r="G39">
        <f>VLOOKUP(Sheet2!D39,'Fråga valutakurser'!B:C,2,0)</f>
        <v>10</v>
      </c>
    </row>
    <row r="40" spans="4:7" x14ac:dyDescent="0.25">
      <c r="D40" s="8" t="s">
        <v>60</v>
      </c>
      <c r="E40">
        <v>10</v>
      </c>
      <c r="F40">
        <v>1.4169</v>
      </c>
      <c r="G40">
        <f>VLOOKUP(Sheet2!D40,'Fråga valutakurser'!B:C,2,0)</f>
        <v>10</v>
      </c>
    </row>
    <row r="41" spans="4:7" x14ac:dyDescent="0.25">
      <c r="D41" s="8" t="s">
        <v>61</v>
      </c>
      <c r="E41">
        <v>50</v>
      </c>
      <c r="F41">
        <v>0.45240000000000002</v>
      </c>
      <c r="G41">
        <f>VLOOKUP(Sheet2!D41,'Fråga valutakurser'!B:C,2,0)</f>
        <v>10</v>
      </c>
    </row>
    <row r="42" spans="4:7" x14ac:dyDescent="0.25">
      <c r="D42" s="8" t="s">
        <v>62</v>
      </c>
      <c r="E42">
        <v>10</v>
      </c>
      <c r="F42">
        <v>1.4552</v>
      </c>
      <c r="G42" t="e">
        <f>VLOOKUP(Sheet2!D42,'Fråga valutakurser'!B:C,2,0)</f>
        <v>#N/A</v>
      </c>
    </row>
    <row r="43" spans="4:7" x14ac:dyDescent="0.25">
      <c r="D43" s="8" t="s">
        <v>63</v>
      </c>
      <c r="E43">
        <v>500</v>
      </c>
      <c r="F43">
        <v>2.5940999999999999E-2</v>
      </c>
      <c r="G43">
        <f>VLOOKUP(Sheet2!D43,'Fråga valutakurser'!B:C,2,0)</f>
        <v>10</v>
      </c>
    </row>
    <row r="44" spans="4:7" x14ac:dyDescent="0.25">
      <c r="D44" s="8" t="s">
        <v>64</v>
      </c>
      <c r="E44">
        <v>50000</v>
      </c>
      <c r="F44">
        <v>7.3099999999999999E-4</v>
      </c>
      <c r="G44">
        <f>VLOOKUP(Sheet2!D44,'Fråga valutakurser'!B:C,2,0)</f>
        <v>10</v>
      </c>
    </row>
    <row r="45" spans="4:7" x14ac:dyDescent="0.25">
      <c r="D45" s="8" t="s">
        <v>65</v>
      </c>
      <c r="E45">
        <v>5</v>
      </c>
      <c r="F45">
        <v>3.1414</v>
      </c>
      <c r="G45">
        <f>VLOOKUP(Sheet2!D45,'Fråga valutakurser'!B:C,2,0)</f>
        <v>10</v>
      </c>
    </row>
    <row r="46" spans="4:7" x14ac:dyDescent="0.25">
      <c r="D46" s="8" t="s">
        <v>66</v>
      </c>
      <c r="E46">
        <v>100</v>
      </c>
      <c r="F46">
        <v>0.136406</v>
      </c>
      <c r="G46">
        <f>VLOOKUP(Sheet2!D46,'Fråga valutakurser'!B:C,2,0)</f>
        <v>10</v>
      </c>
    </row>
    <row r="47" spans="4:7" x14ac:dyDescent="0.25">
      <c r="D47" s="8" t="s">
        <v>67</v>
      </c>
      <c r="E47">
        <v>5000</v>
      </c>
      <c r="F47">
        <v>7.6E-3</v>
      </c>
      <c r="G47">
        <f>VLOOKUP(Sheet2!D47,'Fråga valutakurser'!B:C,2,0)</f>
        <v>10</v>
      </c>
    </row>
    <row r="48" spans="4:7" x14ac:dyDescent="0.25">
      <c r="D48" s="8" t="s">
        <v>68</v>
      </c>
      <c r="E48">
        <v>100000</v>
      </c>
      <c r="F48">
        <v>3.5089999999999998E-5</v>
      </c>
      <c r="G48">
        <f>VLOOKUP(Sheet2!D48,'Fråga valutakurser'!B:C,2,0)</f>
        <v>10</v>
      </c>
    </row>
    <row r="49" spans="4:7" x14ac:dyDescent="0.25">
      <c r="D49" s="8" t="s">
        <v>69</v>
      </c>
      <c r="E49">
        <v>100</v>
      </c>
      <c r="F49">
        <v>7.7811000000000005E-2</v>
      </c>
      <c r="G49">
        <f>VLOOKUP(Sheet2!D49,'Fråga valutakurser'!B:C,2,0)</f>
        <v>10</v>
      </c>
    </row>
    <row r="50" spans="4:7" x14ac:dyDescent="0.25">
      <c r="D50" s="8" t="s">
        <v>70</v>
      </c>
      <c r="E50">
        <v>100</v>
      </c>
      <c r="F50">
        <v>7.3400000000000007E-2</v>
      </c>
      <c r="G50">
        <f>VLOOKUP(Sheet2!D50,'Fråga valutakurser'!B:C,2,0)</f>
        <v>10</v>
      </c>
    </row>
    <row r="51" spans="4:7" x14ac:dyDescent="0.25">
      <c r="D51" s="8" t="s">
        <v>71</v>
      </c>
      <c r="E51">
        <v>1</v>
      </c>
      <c r="F51">
        <v>15.71</v>
      </c>
      <c r="G51">
        <f>VLOOKUP(Sheet2!D51,'Fråga valutakurser'!B:C,2,0)</f>
        <v>10</v>
      </c>
    </row>
    <row r="52" spans="4:7" x14ac:dyDescent="0.25">
      <c r="D52" s="8" t="s">
        <v>72</v>
      </c>
      <c r="E52">
        <v>100</v>
      </c>
      <c r="F52">
        <v>7.7049999999999993E-2</v>
      </c>
      <c r="G52">
        <f>VLOOKUP(Sheet2!D52,'Fråga valutakurser'!B:C,2,0)</f>
        <v>10</v>
      </c>
    </row>
    <row r="53" spans="4:7" x14ac:dyDescent="0.25">
      <c r="D53" s="8" t="s">
        <v>73</v>
      </c>
      <c r="E53">
        <v>100</v>
      </c>
      <c r="F53">
        <v>9.2200000000000004E-2</v>
      </c>
      <c r="G53">
        <f>VLOOKUP(Sheet2!D53,'Fråga valutakurser'!B:C,2,0)</f>
        <v>10</v>
      </c>
    </row>
    <row r="54" spans="4:7" x14ac:dyDescent="0.25">
      <c r="D54" s="8" t="s">
        <v>74</v>
      </c>
      <c r="E54">
        <v>100</v>
      </c>
      <c r="F54">
        <v>0.13869999999999999</v>
      </c>
      <c r="G54">
        <f>VLOOKUP(Sheet2!D54,'Fråga valutakurser'!B:C,2,0)</f>
        <v>10</v>
      </c>
    </row>
    <row r="55" spans="4:7" x14ac:dyDescent="0.25">
      <c r="D55" s="8" t="s">
        <v>75</v>
      </c>
      <c r="E55">
        <v>5000</v>
      </c>
      <c r="F55">
        <v>2.7000000000000001E-3</v>
      </c>
      <c r="G55">
        <f>VLOOKUP(Sheet2!D55,'Fråga valutakurser'!B:C,2,0)</f>
        <v>10</v>
      </c>
    </row>
    <row r="56" spans="4:7" x14ac:dyDescent="0.25">
      <c r="D56" s="8" t="s">
        <v>76</v>
      </c>
      <c r="E56">
        <v>50000</v>
      </c>
      <c r="F56">
        <v>8.5599999999999999E-4</v>
      </c>
      <c r="G56">
        <f>VLOOKUP(Sheet2!D56,'Fråga valutakurser'!B:C,2,0)</f>
        <v>10</v>
      </c>
    </row>
    <row r="57" spans="4:7" x14ac:dyDescent="0.25">
      <c r="D57" s="8" t="s">
        <v>77</v>
      </c>
      <c r="E57">
        <v>5000</v>
      </c>
      <c r="F57">
        <v>7.7770000000000001E-3</v>
      </c>
      <c r="G57">
        <f>VLOOKUP(Sheet2!D57,'Fråga valutakurser'!B:C,2,0)</f>
        <v>10</v>
      </c>
    </row>
    <row r="58" spans="4:7" x14ac:dyDescent="0.25">
      <c r="D58" s="8" t="s">
        <v>78</v>
      </c>
      <c r="E58">
        <v>1</v>
      </c>
      <c r="F58">
        <v>35.930700000000002</v>
      </c>
      <c r="G58">
        <f>VLOOKUP(Sheet2!D58,'Fråga valutakurser'!B:C,2,0)</f>
        <v>10</v>
      </c>
    </row>
    <row r="59" spans="4:7" x14ac:dyDescent="0.25">
      <c r="D59" s="8" t="s">
        <v>79</v>
      </c>
      <c r="E59">
        <v>500</v>
      </c>
      <c r="F59">
        <v>2.3310000000000001E-2</v>
      </c>
      <c r="G59">
        <f>VLOOKUP(Sheet2!D59,'Fråga valutakurser'!B:C,2,0)</f>
        <v>10</v>
      </c>
    </row>
    <row r="60" spans="4:7" x14ac:dyDescent="0.25">
      <c r="D60" s="8" t="s">
        <v>80</v>
      </c>
      <c r="E60">
        <v>50000</v>
      </c>
      <c r="F60">
        <v>6.7500000000000004E-4</v>
      </c>
      <c r="G60">
        <f>VLOOKUP(Sheet2!D60,'Fråga valutakurser'!B:C,2,0)</f>
        <v>10</v>
      </c>
    </row>
    <row r="61" spans="4:7" x14ac:dyDescent="0.25">
      <c r="D61" s="8" t="s">
        <v>81</v>
      </c>
      <c r="E61">
        <v>5000</v>
      </c>
      <c r="F61">
        <v>7.3879999999999996E-3</v>
      </c>
      <c r="G61">
        <f>VLOOKUP(Sheet2!D61,'Fråga valutakurser'!B:C,2,0)</f>
        <v>10</v>
      </c>
    </row>
    <row r="62" spans="4:7" x14ac:dyDescent="0.25">
      <c r="D62" s="8" t="s">
        <v>82</v>
      </c>
      <c r="E62">
        <v>500</v>
      </c>
      <c r="F62">
        <v>3.0700000000000002E-2</v>
      </c>
      <c r="G62">
        <f>VLOOKUP(Sheet2!D62,'Fråga valutakurser'!B:C,2,0)</f>
        <v>10</v>
      </c>
    </row>
    <row r="63" spans="4:7" x14ac:dyDescent="0.25">
      <c r="D63" s="8" t="s">
        <v>83</v>
      </c>
      <c r="E63">
        <v>100</v>
      </c>
      <c r="F63">
        <v>7.2900000000000006E-2</v>
      </c>
      <c r="G63">
        <f>VLOOKUP(Sheet2!D63,'Fråga valutakurser'!B:C,2,0)</f>
        <v>10</v>
      </c>
    </row>
    <row r="64" spans="4:7" x14ac:dyDescent="0.25">
      <c r="D64" s="8" t="s">
        <v>84</v>
      </c>
      <c r="E64">
        <v>10</v>
      </c>
      <c r="F64">
        <v>0.62190000000000001</v>
      </c>
      <c r="G64">
        <f>VLOOKUP(Sheet2!D64,'Fråga valutakurser'!B:C,2,0)</f>
        <v>10</v>
      </c>
    </row>
    <row r="65" spans="4:7" x14ac:dyDescent="0.25">
      <c r="D65" s="8" t="s">
        <v>85</v>
      </c>
      <c r="E65">
        <v>10</v>
      </c>
      <c r="F65">
        <v>2.2061999999999999</v>
      </c>
      <c r="G65">
        <f>VLOOKUP(Sheet2!D65,'Fråga valutakurser'!B:C,2,0)</f>
        <v>10</v>
      </c>
    </row>
    <row r="66" spans="4:7" x14ac:dyDescent="0.25">
      <c r="D66" s="8" t="s">
        <v>86</v>
      </c>
      <c r="E66">
        <v>10</v>
      </c>
      <c r="F66">
        <v>1.0158</v>
      </c>
      <c r="G66">
        <f>VLOOKUP(Sheet2!D66,'Fråga valutakurser'!B:C,2,0)</f>
        <v>10</v>
      </c>
    </row>
    <row r="67" spans="4:7" x14ac:dyDescent="0.25">
      <c r="D67" s="8" t="s">
        <v>87</v>
      </c>
      <c r="E67">
        <v>10</v>
      </c>
      <c r="F67">
        <v>0.57330000000000003</v>
      </c>
      <c r="G67">
        <f>VLOOKUP(Sheet2!D67,'Fråga valutakurser'!B:C,2,0)</f>
        <v>10</v>
      </c>
    </row>
    <row r="68" spans="4:7" x14ac:dyDescent="0.25">
      <c r="D68" s="8" t="s">
        <v>88</v>
      </c>
      <c r="E68">
        <v>50</v>
      </c>
      <c r="F68">
        <v>0.17799999999999999</v>
      </c>
      <c r="G68">
        <f>VLOOKUP(Sheet2!D68,'Fråga valutakurser'!B:C,2,0)</f>
        <v>10</v>
      </c>
    </row>
    <row r="69" spans="4:7" x14ac:dyDescent="0.25">
      <c r="D69" s="8" t="s">
        <v>89</v>
      </c>
      <c r="E69">
        <v>5000</v>
      </c>
      <c r="F69">
        <v>3.3760000000000001E-3</v>
      </c>
      <c r="G69">
        <f>VLOOKUP(Sheet2!D69,'Fråga valutakurser'!B:C,2,0)</f>
        <v>10</v>
      </c>
    </row>
    <row r="70" spans="4:7" x14ac:dyDescent="0.25">
      <c r="D70" s="8" t="s">
        <v>90</v>
      </c>
      <c r="E70">
        <v>50</v>
      </c>
      <c r="F70">
        <v>0.2505</v>
      </c>
      <c r="G70">
        <f>VLOOKUP(Sheet2!D70,'Fråga valutakurser'!B:C,2,0)</f>
        <v>10</v>
      </c>
    </row>
    <row r="71" spans="4:7" x14ac:dyDescent="0.25">
      <c r="D71" s="8" t="s">
        <v>91</v>
      </c>
      <c r="E71">
        <v>10</v>
      </c>
      <c r="F71">
        <v>0.55269999999999997</v>
      </c>
      <c r="G71">
        <f>VLOOKUP(Sheet2!D71,'Fråga valutakurser'!B:C,2,0)</f>
        <v>10</v>
      </c>
    </row>
    <row r="72" spans="4:7" x14ac:dyDescent="0.25">
      <c r="D72" s="8" t="s">
        <v>92</v>
      </c>
      <c r="E72">
        <v>10</v>
      </c>
      <c r="F72">
        <v>2.407</v>
      </c>
      <c r="G72">
        <f>VLOOKUP(Sheet2!D72,'Fråga valutakurser'!B:C,2,0)</f>
        <v>10</v>
      </c>
    </row>
    <row r="73" spans="4:7" x14ac:dyDescent="0.25">
      <c r="D73" s="8" t="s">
        <v>93</v>
      </c>
      <c r="E73">
        <v>50</v>
      </c>
      <c r="F73">
        <v>0.1759</v>
      </c>
      <c r="G73">
        <f>VLOOKUP(Sheet2!D73,'Fråga valutakurser'!B:C,2,0)</f>
        <v>10</v>
      </c>
    </row>
    <row r="74" spans="4:7" x14ac:dyDescent="0.25">
      <c r="D74" s="8" t="s">
        <v>94</v>
      </c>
      <c r="E74">
        <v>10</v>
      </c>
      <c r="F74">
        <v>0.622</v>
      </c>
      <c r="G74">
        <f>VLOOKUP(Sheet2!D74,'Fråga valutakurser'!B:C,2,0)</f>
        <v>10</v>
      </c>
    </row>
    <row r="75" spans="4:7" x14ac:dyDescent="0.25">
      <c r="D75" s="8" t="s">
        <v>95</v>
      </c>
      <c r="E75">
        <v>500</v>
      </c>
      <c r="F75">
        <v>2.58E-2</v>
      </c>
      <c r="G75">
        <f>VLOOKUP(Sheet2!D75,'Fråga valutakurser'!B:C,2,0)</f>
        <v>10</v>
      </c>
    </row>
    <row r="76" spans="4:7" x14ac:dyDescent="0.25">
      <c r="D76" s="8" t="s">
        <v>96</v>
      </c>
      <c r="E76">
        <v>50</v>
      </c>
      <c r="F76">
        <v>0.3095</v>
      </c>
      <c r="G76">
        <f>VLOOKUP(Sheet2!D76,'Fråga valutakurser'!B:C,2,0)</f>
        <v>10</v>
      </c>
    </row>
    <row r="77" spans="4:7" x14ac:dyDescent="0.25">
      <c r="D77" s="8" t="s">
        <v>97</v>
      </c>
      <c r="E77">
        <v>10</v>
      </c>
      <c r="F77">
        <v>1.0430280000000001</v>
      </c>
      <c r="G77">
        <f>VLOOKUP(Sheet2!D77,'Fråga valutakurser'!B:C,2,0)</f>
        <v>10</v>
      </c>
    </row>
    <row r="78" spans="4:7" x14ac:dyDescent="0.25">
      <c r="D78" s="8" t="s">
        <v>98</v>
      </c>
      <c r="E78">
        <v>100</v>
      </c>
      <c r="F78">
        <v>8.5199999999999998E-2</v>
      </c>
      <c r="G78">
        <f>VLOOKUP(Sheet2!D78,'Fråga valutakurser'!B:C,2,0)</f>
        <v>10</v>
      </c>
    </row>
    <row r="79" spans="4:7" x14ac:dyDescent="0.25">
      <c r="D79" s="8" t="s">
        <v>99</v>
      </c>
      <c r="E79">
        <v>1</v>
      </c>
      <c r="F79">
        <v>6.3597000000000001</v>
      </c>
      <c r="G79">
        <f>VLOOKUP(Sheet2!D79,'Fråga valutakurser'!B:C,2,0)</f>
        <v>10</v>
      </c>
    </row>
    <row r="80" spans="4:7" x14ac:dyDescent="0.25">
      <c r="D80" s="8" t="s">
        <v>100</v>
      </c>
      <c r="E80">
        <v>1</v>
      </c>
      <c r="F80">
        <v>28.8916</v>
      </c>
      <c r="G80">
        <f>VLOOKUP(Sheet2!D80,'Fråga valutakurser'!B:C,2,0)</f>
        <v>10</v>
      </c>
    </row>
    <row r="81" spans="4:7" x14ac:dyDescent="0.25">
      <c r="D81" s="8" t="s">
        <v>101</v>
      </c>
      <c r="E81">
        <v>10</v>
      </c>
      <c r="F81">
        <v>2.8075999999999999</v>
      </c>
      <c r="G81">
        <f>VLOOKUP(Sheet2!D81,'Fråga valutakurser'!B:C,2,0)</f>
        <v>10</v>
      </c>
    </row>
    <row r="82" spans="4:7" x14ac:dyDescent="0.25">
      <c r="D82" s="8" t="s">
        <v>102</v>
      </c>
      <c r="E82">
        <v>50</v>
      </c>
      <c r="F82">
        <v>0.1898</v>
      </c>
      <c r="G82">
        <f>VLOOKUP(Sheet2!D82,'Fråga valutakurser'!B:C,2,0)</f>
        <v>10</v>
      </c>
    </row>
    <row r="83" spans="4:7" x14ac:dyDescent="0.25">
      <c r="D83" s="8" t="s">
        <v>103</v>
      </c>
      <c r="E83">
        <v>100</v>
      </c>
      <c r="F83">
        <v>4.8800000000000003E-2</v>
      </c>
      <c r="G83">
        <f>VLOOKUP(Sheet2!D83,'Fråga valutakurser'!B:C,2,0)</f>
        <v>10</v>
      </c>
    </row>
    <row r="84" spans="4:7" x14ac:dyDescent="0.25">
      <c r="D84" s="8" t="s">
        <v>104</v>
      </c>
      <c r="E84">
        <v>10</v>
      </c>
      <c r="F84">
        <v>2.2488999999999999</v>
      </c>
      <c r="G84">
        <f>VLOOKUP(Sheet2!D84,'Fråga valutakurser'!B:C,2,0)</f>
        <v>10</v>
      </c>
    </row>
    <row r="85" spans="4:7" x14ac:dyDescent="0.25">
      <c r="D85" s="8" t="s">
        <v>105</v>
      </c>
      <c r="E85">
        <v>5000</v>
      </c>
      <c r="F85">
        <v>1.5770000000000001E-3</v>
      </c>
      <c r="G85">
        <f>VLOOKUP(Sheet2!D85,'Fråga valutakurser'!B:C,2,0)</f>
        <v>10</v>
      </c>
    </row>
    <row r="86" spans="4:7" x14ac:dyDescent="0.25">
      <c r="D86" s="8" t="s">
        <v>106</v>
      </c>
      <c r="E86">
        <v>5</v>
      </c>
      <c r="F86">
        <v>3.0556999999999999</v>
      </c>
      <c r="G86">
        <f>VLOOKUP(Sheet2!D86,'Fråga valutakurser'!B:C,2,0)</f>
        <v>10</v>
      </c>
    </row>
    <row r="87" spans="4:7" x14ac:dyDescent="0.25">
      <c r="D87" s="8" t="s">
        <v>107</v>
      </c>
      <c r="E87">
        <v>10</v>
      </c>
      <c r="F87">
        <v>2.2136999999999998</v>
      </c>
      <c r="G87">
        <f>VLOOKUP(Sheet2!D87,'Fråga valutakurser'!B:C,2,0)</f>
        <v>10</v>
      </c>
    </row>
    <row r="88" spans="4:7" x14ac:dyDescent="0.25">
      <c r="D88" s="8" t="s">
        <v>108</v>
      </c>
      <c r="E88">
        <v>100</v>
      </c>
      <c r="F88">
        <v>9.3399999999999997E-2</v>
      </c>
      <c r="G88">
        <f>VLOOKUP(Sheet2!D88,'Fråga valutakurser'!B:C,2,0)</f>
        <v>10</v>
      </c>
    </row>
    <row r="89" spans="4:7" x14ac:dyDescent="0.25">
      <c r="D89" s="8" t="s">
        <v>109</v>
      </c>
      <c r="E89">
        <v>50</v>
      </c>
      <c r="F89">
        <v>0.19450700000000001</v>
      </c>
      <c r="G89">
        <f>VLOOKUP(Sheet2!D89,'Fråga valutakurser'!B:C,2,0)</f>
        <v>10</v>
      </c>
    </row>
    <row r="90" spans="4:7" x14ac:dyDescent="0.25">
      <c r="D90" s="8" t="s">
        <v>110</v>
      </c>
      <c r="E90">
        <v>500</v>
      </c>
      <c r="F90">
        <v>1.052E-2</v>
      </c>
      <c r="G90">
        <f>VLOOKUP(Sheet2!D90,'Fråga valutakurser'!B:C,2,0)</f>
        <v>10</v>
      </c>
    </row>
    <row r="91" spans="4:7" x14ac:dyDescent="0.25">
      <c r="D91" s="8" t="s">
        <v>111</v>
      </c>
      <c r="E91">
        <v>10</v>
      </c>
      <c r="F91">
        <v>2.9621</v>
      </c>
      <c r="G91">
        <f>VLOOKUP(Sheet2!D91,'Fråga valutakurser'!B:C,2,0)</f>
        <v>10</v>
      </c>
    </row>
    <row r="92" spans="4:7" x14ac:dyDescent="0.25">
      <c r="D92" s="8" t="s">
        <v>112</v>
      </c>
      <c r="E92">
        <v>500</v>
      </c>
      <c r="F92">
        <v>1.9699999999999999E-2</v>
      </c>
      <c r="G92">
        <f>VLOOKUP(Sheet2!D92,'Fråga valutakurser'!B:C,2,0)</f>
        <v>10</v>
      </c>
    </row>
    <row r="93" spans="4:7" x14ac:dyDescent="0.25">
      <c r="D93" s="8" t="s">
        <v>0</v>
      </c>
      <c r="E93">
        <v>1</v>
      </c>
      <c r="F93">
        <v>1</v>
      </c>
      <c r="G93">
        <f>VLOOKUP(Sheet2!D93,'Fråga valutakurser'!B:C,2,0)</f>
        <v>10</v>
      </c>
    </row>
    <row r="94" spans="4:7" x14ac:dyDescent="0.25">
      <c r="D94" s="8" t="s">
        <v>113</v>
      </c>
      <c r="E94">
        <v>1</v>
      </c>
      <c r="F94">
        <v>7.77</v>
      </c>
      <c r="G94">
        <f>VLOOKUP(Sheet2!D94,'Fråga valutakurser'!B:C,2,0)</f>
        <v>10</v>
      </c>
    </row>
    <row r="95" spans="4:7" x14ac:dyDescent="0.25">
      <c r="D95" s="8" t="s">
        <v>114</v>
      </c>
      <c r="E95">
        <v>500</v>
      </c>
      <c r="F95">
        <v>1.9689999999999999E-2</v>
      </c>
      <c r="G95">
        <f>VLOOKUP(Sheet2!D95,'Fråga valutakurser'!B:C,2,0)</f>
        <v>10</v>
      </c>
    </row>
    <row r="96" spans="4:7" x14ac:dyDescent="0.25">
      <c r="D96" s="8" t="s">
        <v>115</v>
      </c>
      <c r="E96">
        <v>500</v>
      </c>
      <c r="F96">
        <v>1.7899999999999999E-2</v>
      </c>
      <c r="G96">
        <f>VLOOKUP(Sheet2!D96,'Fråga valutakurser'!B:C,2,0)</f>
        <v>10</v>
      </c>
    </row>
    <row r="97" spans="4:7" x14ac:dyDescent="0.25">
      <c r="D97" s="8" t="s">
        <v>116</v>
      </c>
      <c r="E97">
        <v>5000</v>
      </c>
      <c r="F97">
        <v>4.4000000000000003E-3</v>
      </c>
      <c r="G97">
        <f>VLOOKUP(Sheet2!D97,'Fråga valutakurser'!B:C,2,0)</f>
        <v>10</v>
      </c>
    </row>
    <row r="98" spans="4:7" x14ac:dyDescent="0.25">
      <c r="D98" s="8" t="s">
        <v>117</v>
      </c>
      <c r="E98">
        <v>50</v>
      </c>
      <c r="F98">
        <v>0.29420000000000002</v>
      </c>
      <c r="G98">
        <f>VLOOKUP(Sheet2!D98,'Fråga valutakurser'!B:C,2,0)</f>
        <v>10</v>
      </c>
    </row>
    <row r="99" spans="4:7" x14ac:dyDescent="0.25">
      <c r="D99" s="8" t="s">
        <v>118</v>
      </c>
      <c r="E99">
        <v>5</v>
      </c>
      <c r="F99">
        <v>3.4283000000000001</v>
      </c>
      <c r="G99">
        <f>VLOOKUP(Sheet2!D99,'Fråga valutakurser'!B:C,2,0)</f>
        <v>10</v>
      </c>
    </row>
    <row r="100" spans="4:7" x14ac:dyDescent="0.25">
      <c r="D100" s="8" t="s">
        <v>119</v>
      </c>
      <c r="E100">
        <v>10</v>
      </c>
      <c r="F100">
        <v>0.59930000000000005</v>
      </c>
      <c r="G100">
        <f>VLOOKUP(Sheet2!D100,'Fråga valutakurser'!B:C,2,0)</f>
        <v>10</v>
      </c>
    </row>
    <row r="101" spans="4:7" x14ac:dyDescent="0.25">
      <c r="D101" s="8" t="s">
        <v>120</v>
      </c>
      <c r="E101">
        <v>10</v>
      </c>
      <c r="F101">
        <v>1.645</v>
      </c>
      <c r="G101">
        <f>VLOOKUP(Sheet2!D101,'Fråga valutakurser'!B:C,2,0)</f>
        <v>10</v>
      </c>
    </row>
    <row r="102" spans="4:7" x14ac:dyDescent="0.25">
      <c r="D102" s="8" t="s">
        <v>121</v>
      </c>
      <c r="E102">
        <v>5000</v>
      </c>
      <c r="F102">
        <v>4.7800000000000004E-3</v>
      </c>
      <c r="G102">
        <f>VLOOKUP(Sheet2!D102,'Fråga valutakurser'!B:C,2,0)</f>
        <v>10</v>
      </c>
    </row>
    <row r="103" spans="4:7" x14ac:dyDescent="0.25">
      <c r="D103" s="8" t="s">
        <v>122</v>
      </c>
      <c r="E103">
        <v>50</v>
      </c>
      <c r="F103">
        <v>0.30120000000000002</v>
      </c>
      <c r="G103">
        <f>VLOOKUP(Sheet2!D103,'Fråga valutakurser'!B:C,2,0)</f>
        <v>10</v>
      </c>
    </row>
    <row r="104" spans="4:7" x14ac:dyDescent="0.25">
      <c r="D104" s="8" t="s">
        <v>123</v>
      </c>
      <c r="E104">
        <v>5000</v>
      </c>
      <c r="F104">
        <v>2.8890000000000001E-3</v>
      </c>
      <c r="G104">
        <f>VLOOKUP(Sheet2!D104,'Fråga valutakurser'!B:C,2,0)</f>
        <v>10</v>
      </c>
    </row>
    <row r="105" spans="4:7" x14ac:dyDescent="0.25">
      <c r="D105" s="8" t="s">
        <v>124</v>
      </c>
      <c r="E105">
        <v>1</v>
      </c>
      <c r="F105">
        <v>11.1227</v>
      </c>
      <c r="G105">
        <f>VLOOKUP(Sheet2!D105,'Fråga valutakurser'!B:C,2,0)</f>
        <v>10</v>
      </c>
    </row>
    <row r="106" spans="4:7" x14ac:dyDescent="0.25">
      <c r="D106" s="8" t="s">
        <v>125</v>
      </c>
      <c r="E106">
        <v>50</v>
      </c>
      <c r="F106">
        <v>0.26910000000000001</v>
      </c>
      <c r="G106">
        <f>VLOOKUP(Sheet2!D106,'Fråga valutakurser'!B:C,2,0)</f>
        <v>10</v>
      </c>
    </row>
    <row r="107" spans="4:7" x14ac:dyDescent="0.25">
      <c r="D107" s="8" t="s">
        <v>126</v>
      </c>
      <c r="E107">
        <v>50000</v>
      </c>
      <c r="F107">
        <v>4.66E-4</v>
      </c>
      <c r="G107">
        <f>VLOOKUP(Sheet2!D107,'Fråga valutakurser'!B:C,2,0)</f>
        <v>10</v>
      </c>
    </row>
    <row r="108" spans="4:7" x14ac:dyDescent="0.25">
      <c r="D108" s="8" t="s">
        <v>127</v>
      </c>
      <c r="E108">
        <v>500</v>
      </c>
      <c r="F108">
        <v>1.6619999999999999E-2</v>
      </c>
      <c r="G108">
        <f>VLOOKUP(Sheet2!D108,'Fråga valutakurser'!B:C,2,0)</f>
        <v>10</v>
      </c>
    </row>
    <row r="109" spans="4:7" x14ac:dyDescent="0.25">
      <c r="D109" s="8" t="s">
        <v>128</v>
      </c>
      <c r="E109">
        <v>500</v>
      </c>
      <c r="F109">
        <v>1.6469999999999999E-2</v>
      </c>
      <c r="G109">
        <f>VLOOKUP(Sheet2!D109,'Fråga valutakurser'!B:C,2,0)</f>
        <v>10</v>
      </c>
    </row>
    <row r="110" spans="4:7" x14ac:dyDescent="0.25">
      <c r="D110" s="8" t="s">
        <v>129</v>
      </c>
      <c r="E110">
        <v>100</v>
      </c>
      <c r="F110">
        <v>4.4499999999999998E-2</v>
      </c>
      <c r="G110">
        <f>VLOOKUP(Sheet2!D110,'Fråga valutakurser'!B:C,2,0)</f>
        <v>10</v>
      </c>
    </row>
    <row r="111" spans="4:7" x14ac:dyDescent="0.25">
      <c r="D111" s="8" t="s">
        <v>130</v>
      </c>
      <c r="E111">
        <v>10</v>
      </c>
      <c r="F111">
        <v>0.62150000000000005</v>
      </c>
      <c r="G111">
        <f>VLOOKUP(Sheet2!D111,'Fråga valutakurser'!B:C,2,0)</f>
        <v>10</v>
      </c>
    </row>
    <row r="112" spans="4:7" x14ac:dyDescent="0.25">
      <c r="D112" s="8" t="s">
        <v>131</v>
      </c>
      <c r="E112">
        <v>10</v>
      </c>
      <c r="F112">
        <v>0.70399999999999996</v>
      </c>
      <c r="G112">
        <f>VLOOKUP(Sheet2!D112,'Fråga valutakurser'!B:C,2,0)</f>
        <v>10</v>
      </c>
    </row>
    <row r="113" spans="4:4" x14ac:dyDescent="0.25">
      <c r="D113" s="8"/>
    </row>
    <row r="114" spans="4:4" x14ac:dyDescent="0.25">
      <c r="D114" s="8"/>
    </row>
    <row r="115" spans="4:4" x14ac:dyDescent="0.25">
      <c r="D115" s="8"/>
    </row>
    <row r="116" spans="4:4" x14ac:dyDescent="0.25">
      <c r="D116" s="8"/>
    </row>
  </sheetData>
  <sortState xmlns:xlrd2="http://schemas.microsoft.com/office/spreadsheetml/2017/richdata2" ref="D1:F116">
    <sortCondition ref="D1:D116"/>
  </sortState>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4EF86-EB00-46EB-B521-45DFC3D47C19}">
  <dimension ref="A1:I141"/>
  <sheetViews>
    <sheetView workbookViewId="0">
      <selection sqref="A1:I115"/>
    </sheetView>
  </sheetViews>
  <sheetFormatPr defaultRowHeight="13.2" x14ac:dyDescent="0.25"/>
  <cols>
    <col min="6" max="6" width="10.44140625" bestFit="1" customWidth="1"/>
    <col min="7" max="7" width="10.109375" bestFit="1" customWidth="1"/>
    <col min="8" max="8" width="10.44140625" bestFit="1" customWidth="1"/>
  </cols>
  <sheetData>
    <row r="1" spans="1:9" x14ac:dyDescent="0.25">
      <c r="A1" s="13" t="s">
        <v>295</v>
      </c>
      <c r="B1" t="s">
        <v>302</v>
      </c>
      <c r="C1" t="s">
        <v>303</v>
      </c>
      <c r="D1" t="s">
        <v>304</v>
      </c>
      <c r="E1" t="s">
        <v>305</v>
      </c>
      <c r="F1" t="s">
        <v>306</v>
      </c>
      <c r="G1" t="s">
        <v>307</v>
      </c>
      <c r="H1" t="s">
        <v>308</v>
      </c>
      <c r="I1" t="s">
        <v>309</v>
      </c>
    </row>
    <row r="2" spans="1:9" x14ac:dyDescent="0.25">
      <c r="A2" s="14" t="s">
        <v>261</v>
      </c>
      <c r="B2" t="s">
        <v>23</v>
      </c>
      <c r="C2">
        <v>10</v>
      </c>
      <c r="D2">
        <v>2.9952999999999999</v>
      </c>
      <c r="E2">
        <v>2.9952999999999999</v>
      </c>
      <c r="F2" s="16">
        <v>45658</v>
      </c>
      <c r="G2" s="16">
        <v>73050</v>
      </c>
      <c r="H2" s="16">
        <v>45659</v>
      </c>
      <c r="I2" t="s">
        <v>310</v>
      </c>
    </row>
    <row r="3" spans="1:9" x14ac:dyDescent="0.25">
      <c r="A3" s="13" t="s">
        <v>261</v>
      </c>
      <c r="B3" t="s">
        <v>24</v>
      </c>
      <c r="C3">
        <v>10</v>
      </c>
      <c r="D3">
        <v>0.15679999999999999</v>
      </c>
      <c r="E3">
        <v>0.15679999999999999</v>
      </c>
      <c r="F3" s="16">
        <v>45658</v>
      </c>
      <c r="G3" s="16">
        <v>73050</v>
      </c>
      <c r="H3" s="16">
        <v>45659</v>
      </c>
      <c r="I3" t="s">
        <v>310</v>
      </c>
    </row>
    <row r="4" spans="1:9" x14ac:dyDescent="0.25">
      <c r="A4" s="14" t="s">
        <v>261</v>
      </c>
      <c r="B4" t="s">
        <v>25</v>
      </c>
      <c r="C4">
        <v>10</v>
      </c>
      <c r="D4">
        <v>11.73</v>
      </c>
      <c r="E4">
        <v>0.1173</v>
      </c>
      <c r="F4" s="16">
        <v>45658</v>
      </c>
      <c r="G4" s="16">
        <v>73050</v>
      </c>
      <c r="H4" s="16">
        <v>45659</v>
      </c>
      <c r="I4" t="s">
        <v>310</v>
      </c>
    </row>
    <row r="5" spans="1:9" x14ac:dyDescent="0.25">
      <c r="A5" s="13" t="s">
        <v>261</v>
      </c>
      <c r="B5" t="s">
        <v>26</v>
      </c>
      <c r="C5">
        <v>10</v>
      </c>
      <c r="D5">
        <v>2.7850000000000001</v>
      </c>
      <c r="E5">
        <v>2.785E-2</v>
      </c>
      <c r="F5" s="16">
        <v>45658</v>
      </c>
      <c r="G5" s="16">
        <v>73050</v>
      </c>
      <c r="H5" s="16">
        <v>45659</v>
      </c>
      <c r="I5" t="s">
        <v>310</v>
      </c>
    </row>
    <row r="6" spans="1:9" x14ac:dyDescent="0.25">
      <c r="A6" s="14" t="s">
        <v>261</v>
      </c>
      <c r="B6" t="s">
        <v>296</v>
      </c>
      <c r="C6">
        <v>10</v>
      </c>
      <c r="D6">
        <v>616.52</v>
      </c>
      <c r="E6">
        <v>6.1651999999999996</v>
      </c>
      <c r="F6" s="16">
        <v>45658</v>
      </c>
      <c r="G6" s="16">
        <v>73050</v>
      </c>
      <c r="H6" s="16">
        <v>45659</v>
      </c>
      <c r="I6" t="s">
        <v>310</v>
      </c>
    </row>
    <row r="7" spans="1:9" x14ac:dyDescent="0.25">
      <c r="A7" s="13" t="s">
        <v>261</v>
      </c>
      <c r="B7" t="s">
        <v>27</v>
      </c>
      <c r="C7">
        <v>10</v>
      </c>
      <c r="D7">
        <v>1.206</v>
      </c>
      <c r="E7">
        <v>1.206E-2</v>
      </c>
      <c r="F7" s="16">
        <v>45658</v>
      </c>
      <c r="G7" s="16">
        <v>73050</v>
      </c>
      <c r="H7" s="16">
        <v>45659</v>
      </c>
      <c r="I7" t="s">
        <v>310</v>
      </c>
    </row>
    <row r="8" spans="1:9" x14ac:dyDescent="0.25">
      <c r="A8" s="14" t="s">
        <v>261</v>
      </c>
      <c r="B8" t="s">
        <v>28</v>
      </c>
      <c r="C8">
        <v>10</v>
      </c>
      <c r="D8">
        <v>1.0699999999999999E-2</v>
      </c>
      <c r="E8">
        <v>1.0699999999999999E-2</v>
      </c>
      <c r="F8" s="16">
        <v>45658</v>
      </c>
      <c r="G8" s="16">
        <v>73050</v>
      </c>
      <c r="H8" s="16">
        <v>45659</v>
      </c>
      <c r="I8" t="s">
        <v>310</v>
      </c>
    </row>
    <row r="9" spans="1:9" x14ac:dyDescent="0.25">
      <c r="A9" s="13" t="s">
        <v>261</v>
      </c>
      <c r="B9" t="s">
        <v>29</v>
      </c>
      <c r="C9">
        <v>10</v>
      </c>
      <c r="D9">
        <v>6.8551599999999997</v>
      </c>
      <c r="E9">
        <v>6.8551599999999997</v>
      </c>
      <c r="F9" s="16">
        <v>45658</v>
      </c>
      <c r="G9" s="16">
        <v>73050</v>
      </c>
      <c r="H9" s="16">
        <v>45659</v>
      </c>
      <c r="I9" t="s">
        <v>310</v>
      </c>
    </row>
    <row r="10" spans="1:9" x14ac:dyDescent="0.25">
      <c r="A10" s="14" t="s">
        <v>261</v>
      </c>
      <c r="B10" t="s">
        <v>30</v>
      </c>
      <c r="C10">
        <v>10</v>
      </c>
      <c r="D10">
        <v>6.4907000000000004</v>
      </c>
      <c r="E10">
        <v>6.4907000000000004</v>
      </c>
      <c r="F10" s="16">
        <v>45658</v>
      </c>
      <c r="G10" s="16">
        <v>73050</v>
      </c>
      <c r="H10" s="16">
        <v>45659</v>
      </c>
      <c r="I10" t="s">
        <v>310</v>
      </c>
    </row>
    <row r="11" spans="1:9" x14ac:dyDescent="0.25">
      <c r="A11" s="13" t="s">
        <v>261</v>
      </c>
      <c r="B11" t="s">
        <v>31</v>
      </c>
      <c r="C11">
        <v>10</v>
      </c>
      <c r="D11">
        <v>5.8594999999999997</v>
      </c>
      <c r="E11">
        <v>5.8594999999999997</v>
      </c>
      <c r="F11" s="16">
        <v>45658</v>
      </c>
      <c r="G11" s="16">
        <v>73050</v>
      </c>
      <c r="H11" s="16">
        <v>45659</v>
      </c>
      <c r="I11" t="s">
        <v>310</v>
      </c>
    </row>
    <row r="12" spans="1:9" x14ac:dyDescent="0.25">
      <c r="A12" s="14" t="s">
        <v>261</v>
      </c>
      <c r="B12" t="s">
        <v>32</v>
      </c>
      <c r="C12">
        <v>10</v>
      </c>
      <c r="D12">
        <v>5.5061</v>
      </c>
      <c r="E12">
        <v>5.5061</v>
      </c>
      <c r="F12" s="16">
        <v>45658</v>
      </c>
      <c r="G12" s="16">
        <v>73050</v>
      </c>
      <c r="H12" s="16">
        <v>45659</v>
      </c>
      <c r="I12" t="s">
        <v>310</v>
      </c>
    </row>
    <row r="13" spans="1:9" x14ac:dyDescent="0.25">
      <c r="A13" s="13" t="s">
        <v>261</v>
      </c>
      <c r="B13" t="s">
        <v>33</v>
      </c>
      <c r="C13">
        <v>10</v>
      </c>
      <c r="D13">
        <v>9.2449999999999992</v>
      </c>
      <c r="E13">
        <v>9.2450000000000004E-2</v>
      </c>
      <c r="F13" s="16">
        <v>45658</v>
      </c>
      <c r="G13" s="16">
        <v>73050</v>
      </c>
      <c r="H13" s="16">
        <v>45659</v>
      </c>
      <c r="I13" t="s">
        <v>310</v>
      </c>
    </row>
    <row r="14" spans="1:9" x14ac:dyDescent="0.25">
      <c r="A14" s="14" t="s">
        <v>261</v>
      </c>
      <c r="B14" t="s">
        <v>34</v>
      </c>
      <c r="C14">
        <v>10</v>
      </c>
      <c r="D14">
        <v>5.8730399999999996</v>
      </c>
      <c r="E14">
        <v>5.8730399999999996</v>
      </c>
      <c r="F14" s="16">
        <v>45658</v>
      </c>
      <c r="G14" s="16">
        <v>73050</v>
      </c>
      <c r="H14" s="16">
        <v>45659</v>
      </c>
      <c r="I14" t="s">
        <v>310</v>
      </c>
    </row>
    <row r="15" spans="1:9" x14ac:dyDescent="0.25">
      <c r="A15" s="13" t="s">
        <v>261</v>
      </c>
      <c r="B15" t="s">
        <v>35</v>
      </c>
      <c r="C15">
        <v>10</v>
      </c>
      <c r="D15">
        <v>8.1008999999999993</v>
      </c>
      <c r="E15">
        <v>8.1008999999999993</v>
      </c>
      <c r="F15" s="16">
        <v>45658</v>
      </c>
      <c r="G15" s="16">
        <v>73050</v>
      </c>
      <c r="H15" s="16">
        <v>45659</v>
      </c>
      <c r="I15" t="s">
        <v>310</v>
      </c>
    </row>
    <row r="16" spans="1:9" x14ac:dyDescent="0.25">
      <c r="A16" s="14" t="s">
        <v>261</v>
      </c>
      <c r="B16" t="s">
        <v>36</v>
      </c>
      <c r="C16">
        <v>10</v>
      </c>
      <c r="D16">
        <v>1.6037999999999999</v>
      </c>
      <c r="E16">
        <v>1.6037999999999999</v>
      </c>
      <c r="F16" s="16">
        <v>45658</v>
      </c>
      <c r="G16" s="16">
        <v>73050</v>
      </c>
      <c r="H16" s="16">
        <v>45659</v>
      </c>
      <c r="I16" t="s">
        <v>310</v>
      </c>
    </row>
    <row r="17" spans="1:9" x14ac:dyDescent="0.25">
      <c r="A17" s="13" t="s">
        <v>261</v>
      </c>
      <c r="B17" t="s">
        <v>37</v>
      </c>
      <c r="C17">
        <v>10</v>
      </c>
      <c r="D17">
        <v>1.7737000000000001</v>
      </c>
      <c r="E17">
        <v>1.7737000000000001</v>
      </c>
      <c r="F17" s="16">
        <v>45658</v>
      </c>
      <c r="G17" s="16">
        <v>73050</v>
      </c>
      <c r="H17" s="16">
        <v>45659</v>
      </c>
      <c r="I17" t="s">
        <v>310</v>
      </c>
    </row>
    <row r="18" spans="1:9" x14ac:dyDescent="0.25">
      <c r="A18" s="14" t="s">
        <v>261</v>
      </c>
      <c r="B18" t="s">
        <v>38</v>
      </c>
      <c r="C18">
        <v>10</v>
      </c>
      <c r="D18">
        <v>0.78769999999999996</v>
      </c>
      <c r="E18">
        <v>0.78769999999999996</v>
      </c>
      <c r="F18" s="16">
        <v>45658</v>
      </c>
      <c r="G18" s="16">
        <v>73050</v>
      </c>
      <c r="H18" s="16">
        <v>45659</v>
      </c>
      <c r="I18" t="s">
        <v>310</v>
      </c>
    </row>
    <row r="19" spans="1:9" x14ac:dyDescent="0.25">
      <c r="A19" s="13" t="s">
        <v>261</v>
      </c>
      <c r="B19" t="s">
        <v>39</v>
      </c>
      <c r="C19">
        <v>10</v>
      </c>
      <c r="D19">
        <v>3.3685</v>
      </c>
      <c r="E19">
        <v>3.3685</v>
      </c>
      <c r="F19" s="16">
        <v>45658</v>
      </c>
      <c r="G19" s="16">
        <v>73050</v>
      </c>
      <c r="H19" s="16">
        <v>45659</v>
      </c>
      <c r="I19" t="s">
        <v>310</v>
      </c>
    </row>
    <row r="20" spans="1:9" x14ac:dyDescent="0.25">
      <c r="A20" s="14" t="s">
        <v>261</v>
      </c>
      <c r="B20" t="s">
        <v>40</v>
      </c>
      <c r="C20">
        <v>10</v>
      </c>
      <c r="D20">
        <v>7.6398400000000004</v>
      </c>
      <c r="E20">
        <v>7.6398400000000004</v>
      </c>
      <c r="F20" s="16">
        <v>45658</v>
      </c>
      <c r="G20" s="16">
        <v>73050</v>
      </c>
      <c r="H20" s="16">
        <v>45659</v>
      </c>
      <c r="I20" t="s">
        <v>310</v>
      </c>
    </row>
    <row r="21" spans="1:9" x14ac:dyDescent="0.25">
      <c r="A21" s="13" t="s">
        <v>261</v>
      </c>
      <c r="B21" t="s">
        <v>41</v>
      </c>
      <c r="C21">
        <v>10</v>
      </c>
      <c r="D21">
        <v>3.8999999999999998E-3</v>
      </c>
      <c r="E21">
        <v>3.8999999999999998E-3</v>
      </c>
      <c r="F21" s="16">
        <v>45658</v>
      </c>
      <c r="G21" s="16">
        <v>73050</v>
      </c>
      <c r="H21" s="16">
        <v>45659</v>
      </c>
      <c r="I21" t="s">
        <v>310</v>
      </c>
    </row>
    <row r="22" spans="1:9" x14ac:dyDescent="0.25">
      <c r="A22" s="14" t="s">
        <v>261</v>
      </c>
      <c r="B22" t="s">
        <v>42</v>
      </c>
      <c r="C22">
        <v>10</v>
      </c>
      <c r="D22">
        <v>12.17435</v>
      </c>
      <c r="E22">
        <v>12.17435</v>
      </c>
      <c r="F22" s="16">
        <v>45658</v>
      </c>
      <c r="G22" s="16">
        <v>73050</v>
      </c>
      <c r="H22" s="16">
        <v>45659</v>
      </c>
      <c r="I22" t="s">
        <v>310</v>
      </c>
    </row>
    <row r="23" spans="1:9" x14ac:dyDescent="0.25">
      <c r="A23" s="13" t="s">
        <v>261</v>
      </c>
      <c r="B23" t="s">
        <v>43</v>
      </c>
      <c r="C23">
        <v>10</v>
      </c>
      <c r="D23">
        <v>1.1100000000000001</v>
      </c>
      <c r="E23">
        <v>1.11E-2</v>
      </c>
      <c r="F23" s="16">
        <v>45658</v>
      </c>
      <c r="G23" s="16">
        <v>73050</v>
      </c>
      <c r="H23" s="16">
        <v>45659</v>
      </c>
      <c r="I23" t="s">
        <v>310</v>
      </c>
    </row>
    <row r="24" spans="1:9" x14ac:dyDescent="0.25">
      <c r="A24" s="14" t="s">
        <v>261</v>
      </c>
      <c r="B24" t="s">
        <v>44</v>
      </c>
      <c r="C24">
        <v>10</v>
      </c>
      <c r="D24">
        <v>1.50674</v>
      </c>
      <c r="E24">
        <v>1.50674</v>
      </c>
      <c r="F24" s="16">
        <v>45658</v>
      </c>
      <c r="G24" s="16">
        <v>73050</v>
      </c>
      <c r="H24" s="16">
        <v>45659</v>
      </c>
      <c r="I24" t="s">
        <v>310</v>
      </c>
    </row>
    <row r="25" spans="1:9" x14ac:dyDescent="0.25">
      <c r="A25" s="13" t="s">
        <v>261</v>
      </c>
      <c r="B25" t="s">
        <v>45</v>
      </c>
      <c r="C25">
        <v>10</v>
      </c>
      <c r="D25">
        <v>0.24979999999999999</v>
      </c>
      <c r="E25">
        <v>2.4979999999999998E-3</v>
      </c>
      <c r="F25" s="16">
        <v>45658</v>
      </c>
      <c r="G25" s="16">
        <v>73050</v>
      </c>
      <c r="H25" s="16">
        <v>45659</v>
      </c>
      <c r="I25" t="s">
        <v>310</v>
      </c>
    </row>
    <row r="26" spans="1:9" x14ac:dyDescent="0.25">
      <c r="A26" s="14" t="s">
        <v>261</v>
      </c>
      <c r="B26" t="s">
        <v>262</v>
      </c>
      <c r="C26">
        <v>10</v>
      </c>
      <c r="D26">
        <v>0.45839999999999997</v>
      </c>
      <c r="E26">
        <v>0.45839999999999997</v>
      </c>
      <c r="F26" s="16">
        <v>45658</v>
      </c>
      <c r="G26" s="16">
        <v>73050</v>
      </c>
      <c r="H26" s="16">
        <v>45659</v>
      </c>
      <c r="I26" t="s">
        <v>310</v>
      </c>
    </row>
    <row r="27" spans="1:9" x14ac:dyDescent="0.25">
      <c r="A27" s="13" t="s">
        <v>261</v>
      </c>
      <c r="B27" t="s">
        <v>46</v>
      </c>
      <c r="C27">
        <v>10</v>
      </c>
      <c r="D27">
        <v>45.533999999999999</v>
      </c>
      <c r="E27">
        <v>0.45534000000000002</v>
      </c>
      <c r="F27" s="16">
        <v>45658</v>
      </c>
      <c r="G27" s="16">
        <v>73050</v>
      </c>
      <c r="H27" s="16">
        <v>45659</v>
      </c>
      <c r="I27" t="s">
        <v>310</v>
      </c>
    </row>
    <row r="28" spans="1:9" x14ac:dyDescent="0.25">
      <c r="A28" s="14" t="s">
        <v>261</v>
      </c>
      <c r="B28" t="s">
        <v>47</v>
      </c>
      <c r="C28">
        <v>10</v>
      </c>
      <c r="D28">
        <v>153.97499999999999</v>
      </c>
      <c r="E28">
        <v>1.53975</v>
      </c>
      <c r="F28" s="16">
        <v>45658</v>
      </c>
      <c r="G28" s="16">
        <v>73050</v>
      </c>
      <c r="H28" s="16">
        <v>45659</v>
      </c>
      <c r="I28" t="s">
        <v>310</v>
      </c>
    </row>
    <row r="29" spans="1:9" x14ac:dyDescent="0.25">
      <c r="A29" s="13" t="s">
        <v>261</v>
      </c>
      <c r="B29" t="s">
        <v>48</v>
      </c>
      <c r="C29">
        <v>10</v>
      </c>
      <c r="D29">
        <v>0.18129999999999999</v>
      </c>
      <c r="E29">
        <v>0.18129999999999999</v>
      </c>
      <c r="F29" s="16">
        <v>45658</v>
      </c>
      <c r="G29" s="16">
        <v>73050</v>
      </c>
      <c r="H29" s="16">
        <v>45659</v>
      </c>
      <c r="I29" t="s">
        <v>310</v>
      </c>
    </row>
    <row r="30" spans="1:9" x14ac:dyDescent="0.25">
      <c r="A30" s="14" t="s">
        <v>261</v>
      </c>
      <c r="B30" t="s">
        <v>49</v>
      </c>
      <c r="C30">
        <v>10</v>
      </c>
      <c r="D30">
        <v>8.1479999999999997</v>
      </c>
      <c r="E30">
        <v>8.1479999999999997E-2</v>
      </c>
      <c r="F30" s="16">
        <v>45658</v>
      </c>
      <c r="G30" s="16">
        <v>73050</v>
      </c>
      <c r="H30" s="16">
        <v>45659</v>
      </c>
      <c r="I30" t="s">
        <v>310</v>
      </c>
    </row>
    <row r="31" spans="1:9" x14ac:dyDescent="0.25">
      <c r="A31" s="13" t="s">
        <v>261</v>
      </c>
      <c r="B31" t="s">
        <v>50</v>
      </c>
      <c r="C31">
        <v>10</v>
      </c>
      <c r="D31">
        <v>0.2165</v>
      </c>
      <c r="E31">
        <v>0.2165</v>
      </c>
      <c r="F31" s="16">
        <v>45658</v>
      </c>
      <c r="G31" s="16">
        <v>73050</v>
      </c>
      <c r="H31" s="16">
        <v>45659</v>
      </c>
      <c r="I31" t="s">
        <v>310</v>
      </c>
    </row>
    <row r="32" spans="1:9" x14ac:dyDescent="0.25">
      <c r="A32" s="14" t="s">
        <v>261</v>
      </c>
      <c r="B32" t="s">
        <v>51</v>
      </c>
      <c r="C32">
        <v>10</v>
      </c>
      <c r="D32">
        <v>73.349999999999994</v>
      </c>
      <c r="E32">
        <v>0.73350000000000004</v>
      </c>
      <c r="F32" s="16">
        <v>45658</v>
      </c>
      <c r="G32" s="16">
        <v>73050</v>
      </c>
      <c r="H32" s="16">
        <v>45659</v>
      </c>
      <c r="I32" t="s">
        <v>310</v>
      </c>
    </row>
    <row r="33" spans="1:9" x14ac:dyDescent="0.25">
      <c r="A33" s="13" t="s">
        <v>261</v>
      </c>
      <c r="B33" t="s">
        <v>52</v>
      </c>
      <c r="C33">
        <v>10</v>
      </c>
      <c r="D33">
        <v>8.7900000000000006E-2</v>
      </c>
      <c r="E33">
        <v>8.7900000000000006E-2</v>
      </c>
      <c r="F33" s="16">
        <v>45658</v>
      </c>
      <c r="G33" s="16">
        <v>73050</v>
      </c>
      <c r="H33" s="16">
        <v>45659</v>
      </c>
      <c r="I33" t="s">
        <v>310</v>
      </c>
    </row>
    <row r="34" spans="1:9" x14ac:dyDescent="0.25">
      <c r="A34" s="14" t="s">
        <v>261</v>
      </c>
      <c r="B34" t="s">
        <v>1</v>
      </c>
      <c r="C34">
        <v>10</v>
      </c>
      <c r="D34">
        <v>11.486499999999999</v>
      </c>
      <c r="E34">
        <v>11.486499999999999</v>
      </c>
      <c r="F34" s="16">
        <v>45658</v>
      </c>
      <c r="G34" s="16">
        <v>73050</v>
      </c>
      <c r="H34" s="16">
        <v>45659</v>
      </c>
      <c r="I34" t="s">
        <v>310</v>
      </c>
    </row>
    <row r="35" spans="1:9" x14ac:dyDescent="0.25">
      <c r="A35" s="13" t="s">
        <v>261</v>
      </c>
      <c r="B35" t="s">
        <v>53</v>
      </c>
      <c r="C35">
        <v>10</v>
      </c>
      <c r="D35">
        <v>13.8475</v>
      </c>
      <c r="E35">
        <v>13.8475</v>
      </c>
      <c r="F35" s="16">
        <v>45658</v>
      </c>
      <c r="G35" s="16">
        <v>73050</v>
      </c>
      <c r="H35" s="16">
        <v>45659</v>
      </c>
      <c r="I35" t="s">
        <v>310</v>
      </c>
    </row>
    <row r="36" spans="1:9" x14ac:dyDescent="0.25">
      <c r="A36" s="14" t="s">
        <v>261</v>
      </c>
      <c r="B36" t="s">
        <v>54</v>
      </c>
      <c r="C36">
        <v>10</v>
      </c>
      <c r="D36">
        <v>3.9718</v>
      </c>
      <c r="E36">
        <v>3.9718</v>
      </c>
      <c r="F36" s="16">
        <v>45658</v>
      </c>
      <c r="G36" s="16">
        <v>73050</v>
      </c>
      <c r="H36" s="16">
        <v>45659</v>
      </c>
      <c r="I36" t="s">
        <v>310</v>
      </c>
    </row>
    <row r="37" spans="1:9" x14ac:dyDescent="0.25">
      <c r="A37" s="13" t="s">
        <v>261</v>
      </c>
      <c r="B37" t="s">
        <v>55</v>
      </c>
      <c r="C37">
        <v>10</v>
      </c>
      <c r="D37">
        <v>0.751</v>
      </c>
      <c r="E37">
        <v>0.751</v>
      </c>
      <c r="F37" s="16">
        <v>45658</v>
      </c>
      <c r="G37" s="16">
        <v>73050</v>
      </c>
      <c r="H37" s="16">
        <v>45659</v>
      </c>
      <c r="I37" t="s">
        <v>310</v>
      </c>
    </row>
    <row r="38" spans="1:9" x14ac:dyDescent="0.25">
      <c r="A38" s="14" t="s">
        <v>261</v>
      </c>
      <c r="B38" t="s">
        <v>56</v>
      </c>
      <c r="C38">
        <v>10</v>
      </c>
      <c r="D38">
        <v>0.15279999999999999</v>
      </c>
      <c r="E38">
        <v>0.15279999999999999</v>
      </c>
      <c r="F38" s="16">
        <v>45658</v>
      </c>
      <c r="G38" s="16">
        <v>73050</v>
      </c>
      <c r="H38" s="16">
        <v>45659</v>
      </c>
      <c r="I38" t="s">
        <v>310</v>
      </c>
    </row>
    <row r="39" spans="1:9" x14ac:dyDescent="0.25">
      <c r="A39" s="13" t="s">
        <v>261</v>
      </c>
      <c r="B39" t="s">
        <v>57</v>
      </c>
      <c r="C39">
        <v>10</v>
      </c>
      <c r="D39">
        <v>0.12790000000000001</v>
      </c>
      <c r="E39">
        <v>1.279E-3</v>
      </c>
      <c r="F39" s="16">
        <v>45658</v>
      </c>
      <c r="G39" s="16">
        <v>73050</v>
      </c>
      <c r="H39" s="16">
        <v>45659</v>
      </c>
      <c r="I39" t="s">
        <v>310</v>
      </c>
    </row>
    <row r="40" spans="1:9" x14ac:dyDescent="0.25">
      <c r="A40" s="14" t="s">
        <v>261</v>
      </c>
      <c r="B40" t="s">
        <v>58</v>
      </c>
      <c r="C40">
        <v>10</v>
      </c>
      <c r="D40">
        <v>1.4288000000000001</v>
      </c>
      <c r="E40">
        <v>1.4288000000000001</v>
      </c>
      <c r="F40" s="16">
        <v>45658</v>
      </c>
      <c r="G40" s="16">
        <v>73050</v>
      </c>
      <c r="H40" s="16">
        <v>45659</v>
      </c>
      <c r="I40" t="s">
        <v>310</v>
      </c>
    </row>
    <row r="41" spans="1:9" x14ac:dyDescent="0.25">
      <c r="A41" s="13" t="s">
        <v>261</v>
      </c>
      <c r="B41" t="s">
        <v>59</v>
      </c>
      <c r="C41">
        <v>10</v>
      </c>
      <c r="D41">
        <v>5.29</v>
      </c>
      <c r="E41">
        <v>5.2900000000000003E-2</v>
      </c>
      <c r="F41" s="16">
        <v>45658</v>
      </c>
      <c r="G41" s="16">
        <v>73050</v>
      </c>
      <c r="H41" s="16">
        <v>45659</v>
      </c>
      <c r="I41" t="s">
        <v>310</v>
      </c>
    </row>
    <row r="42" spans="1:9" x14ac:dyDescent="0.25">
      <c r="A42" s="14" t="s">
        <v>261</v>
      </c>
      <c r="B42" t="s">
        <v>60</v>
      </c>
      <c r="C42">
        <v>10</v>
      </c>
      <c r="D42">
        <v>1.4169499999999999</v>
      </c>
      <c r="E42">
        <v>1.4169499999999999</v>
      </c>
      <c r="F42" s="16">
        <v>45658</v>
      </c>
      <c r="G42" s="16">
        <v>73050</v>
      </c>
      <c r="H42" s="16">
        <v>45659</v>
      </c>
      <c r="I42" t="s">
        <v>310</v>
      </c>
    </row>
    <row r="43" spans="1:9" x14ac:dyDescent="0.25">
      <c r="A43" s="13" t="s">
        <v>261</v>
      </c>
      <c r="B43" t="s">
        <v>61</v>
      </c>
      <c r="C43">
        <v>10</v>
      </c>
      <c r="D43">
        <v>0.43459999999999999</v>
      </c>
      <c r="E43">
        <v>0.43459999999999999</v>
      </c>
      <c r="F43" s="16">
        <v>45658</v>
      </c>
      <c r="G43" s="16">
        <v>73050</v>
      </c>
      <c r="H43" s="16">
        <v>45659</v>
      </c>
      <c r="I43" t="s">
        <v>310</v>
      </c>
    </row>
    <row r="44" spans="1:9" x14ac:dyDescent="0.25">
      <c r="A44" s="14" t="s">
        <v>261</v>
      </c>
      <c r="B44" t="s">
        <v>63</v>
      </c>
      <c r="C44">
        <v>10</v>
      </c>
      <c r="D44">
        <v>2.7909999999999999</v>
      </c>
      <c r="E44">
        <v>2.7910000000000001E-2</v>
      </c>
      <c r="F44" s="16">
        <v>45658</v>
      </c>
      <c r="G44" s="16">
        <v>73050</v>
      </c>
      <c r="H44" s="16">
        <v>45659</v>
      </c>
      <c r="I44" t="s">
        <v>310</v>
      </c>
    </row>
    <row r="45" spans="1:9" x14ac:dyDescent="0.25">
      <c r="A45" s="13" t="s">
        <v>261</v>
      </c>
      <c r="B45" t="s">
        <v>64</v>
      </c>
      <c r="C45">
        <v>10</v>
      </c>
      <c r="D45">
        <v>6.8000000000000005E-2</v>
      </c>
      <c r="E45">
        <v>6.8000000000000005E-4</v>
      </c>
      <c r="F45" s="16">
        <v>45658</v>
      </c>
      <c r="G45" s="16">
        <v>73050</v>
      </c>
      <c r="H45" s="16">
        <v>45659</v>
      </c>
      <c r="I45" t="s">
        <v>310</v>
      </c>
    </row>
    <row r="46" spans="1:9" x14ac:dyDescent="0.25">
      <c r="A46" s="14" t="s">
        <v>261</v>
      </c>
      <c r="B46" t="s">
        <v>65</v>
      </c>
      <c r="C46">
        <v>10</v>
      </c>
      <c r="D46">
        <v>3.0132500000000002</v>
      </c>
      <c r="E46">
        <v>3.0132500000000002</v>
      </c>
      <c r="F46" s="16">
        <v>45658</v>
      </c>
      <c r="G46" s="16">
        <v>73050</v>
      </c>
      <c r="H46" s="16">
        <v>45659</v>
      </c>
      <c r="I46" t="s">
        <v>310</v>
      </c>
    </row>
    <row r="47" spans="1:9" x14ac:dyDescent="0.25">
      <c r="A47" s="13" t="s">
        <v>261</v>
      </c>
      <c r="B47" t="s">
        <v>66</v>
      </c>
      <c r="C47">
        <v>10</v>
      </c>
      <c r="D47">
        <v>12.867000000000001</v>
      </c>
      <c r="E47">
        <v>0.12867000000000001</v>
      </c>
      <c r="F47" s="16">
        <v>45658</v>
      </c>
      <c r="G47" s="16">
        <v>73050</v>
      </c>
      <c r="H47" s="16">
        <v>45659</v>
      </c>
      <c r="I47" t="s">
        <v>310</v>
      </c>
    </row>
    <row r="48" spans="1:9" x14ac:dyDescent="0.25">
      <c r="A48" s="14" t="s">
        <v>261</v>
      </c>
      <c r="B48" t="s">
        <v>67</v>
      </c>
      <c r="C48">
        <v>10</v>
      </c>
      <c r="D48">
        <v>8.3999999999999995E-3</v>
      </c>
      <c r="E48">
        <v>8.3999999999999995E-3</v>
      </c>
      <c r="F48" s="16">
        <v>45658</v>
      </c>
      <c r="G48" s="16">
        <v>73050</v>
      </c>
      <c r="H48" s="16">
        <v>45659</v>
      </c>
      <c r="I48" t="s">
        <v>310</v>
      </c>
    </row>
    <row r="49" spans="1:9" x14ac:dyDescent="0.25">
      <c r="A49" s="13" t="s">
        <v>261</v>
      </c>
      <c r="B49" t="s">
        <v>68</v>
      </c>
      <c r="C49">
        <v>10</v>
      </c>
      <c r="D49">
        <v>1.4009999999999999E-3</v>
      </c>
      <c r="E49">
        <v>1.401E-5</v>
      </c>
      <c r="F49" s="16">
        <v>45658</v>
      </c>
      <c r="G49" s="16">
        <v>73050</v>
      </c>
      <c r="H49" s="16">
        <v>45659</v>
      </c>
      <c r="I49" t="s">
        <v>310</v>
      </c>
    </row>
    <row r="50" spans="1:9" x14ac:dyDescent="0.25">
      <c r="A50" s="14" t="s">
        <v>261</v>
      </c>
      <c r="B50" t="s">
        <v>69</v>
      </c>
      <c r="C50">
        <v>10</v>
      </c>
      <c r="D50">
        <v>7.9820000000000002</v>
      </c>
      <c r="E50">
        <v>7.9820000000000002E-2</v>
      </c>
      <c r="F50" s="16">
        <v>45658</v>
      </c>
      <c r="G50" s="16">
        <v>73050</v>
      </c>
      <c r="H50" s="16">
        <v>45659</v>
      </c>
      <c r="I50" t="s">
        <v>310</v>
      </c>
    </row>
    <row r="51" spans="1:9" x14ac:dyDescent="0.25">
      <c r="A51" s="13" t="s">
        <v>261</v>
      </c>
      <c r="B51" t="s">
        <v>70</v>
      </c>
      <c r="C51">
        <v>10</v>
      </c>
      <c r="D51">
        <v>7.1099999999999997E-2</v>
      </c>
      <c r="E51">
        <v>7.1099999999999997E-2</v>
      </c>
      <c r="F51" s="16">
        <v>45658</v>
      </c>
      <c r="G51" s="16">
        <v>73050</v>
      </c>
      <c r="H51" s="16">
        <v>45659</v>
      </c>
      <c r="I51" t="s">
        <v>310</v>
      </c>
    </row>
    <row r="52" spans="1:9" x14ac:dyDescent="0.25">
      <c r="A52" s="14" t="s">
        <v>261</v>
      </c>
      <c r="B52" t="s">
        <v>71</v>
      </c>
      <c r="C52">
        <v>10</v>
      </c>
      <c r="D52">
        <v>15.521699999999999</v>
      </c>
      <c r="E52">
        <v>15.521699999999999</v>
      </c>
      <c r="F52" s="16">
        <v>45658</v>
      </c>
      <c r="G52" s="16">
        <v>73050</v>
      </c>
      <c r="H52" s="16">
        <v>45659</v>
      </c>
      <c r="I52" t="s">
        <v>310</v>
      </c>
    </row>
    <row r="53" spans="1:9" x14ac:dyDescent="0.25">
      <c r="A53" s="13" t="s">
        <v>261</v>
      </c>
      <c r="B53" t="s">
        <v>72</v>
      </c>
      <c r="C53">
        <v>10</v>
      </c>
      <c r="D53">
        <v>6.98</v>
      </c>
      <c r="E53">
        <v>6.9800000000000001E-2</v>
      </c>
      <c r="F53" s="16">
        <v>45658</v>
      </c>
      <c r="G53" s="16">
        <v>73050</v>
      </c>
      <c r="H53" s="16">
        <v>45659</v>
      </c>
      <c r="I53" t="s">
        <v>310</v>
      </c>
    </row>
    <row r="54" spans="1:9" x14ac:dyDescent="0.25">
      <c r="A54" s="14" t="s">
        <v>261</v>
      </c>
      <c r="B54" t="s">
        <v>73</v>
      </c>
      <c r="C54">
        <v>10</v>
      </c>
      <c r="D54">
        <v>8.5400000000000004E-2</v>
      </c>
      <c r="E54">
        <v>8.5400000000000004E-2</v>
      </c>
      <c r="F54" s="16">
        <v>45658</v>
      </c>
      <c r="G54" s="16">
        <v>73050</v>
      </c>
      <c r="H54" s="16">
        <v>45659</v>
      </c>
      <c r="I54" t="s">
        <v>310</v>
      </c>
    </row>
    <row r="55" spans="1:9" x14ac:dyDescent="0.25">
      <c r="A55" s="13" t="s">
        <v>261</v>
      </c>
      <c r="B55" t="s">
        <v>74</v>
      </c>
      <c r="C55">
        <v>10</v>
      </c>
      <c r="D55">
        <v>0.1265</v>
      </c>
      <c r="E55">
        <v>0.1265</v>
      </c>
      <c r="F55" s="16">
        <v>45658</v>
      </c>
      <c r="G55" s="16">
        <v>73050</v>
      </c>
      <c r="H55" s="16">
        <v>45659</v>
      </c>
      <c r="I55" t="s">
        <v>310</v>
      </c>
    </row>
    <row r="56" spans="1:9" x14ac:dyDescent="0.25">
      <c r="A56" s="14" t="s">
        <v>261</v>
      </c>
      <c r="B56" t="s">
        <v>75</v>
      </c>
      <c r="C56">
        <v>10</v>
      </c>
      <c r="D56">
        <v>2.7000000000000001E-3</v>
      </c>
      <c r="E56">
        <v>2.7000000000000001E-3</v>
      </c>
      <c r="F56" s="16">
        <v>45658</v>
      </c>
      <c r="G56" s="16">
        <v>73050</v>
      </c>
      <c r="H56" s="16">
        <v>45659</v>
      </c>
      <c r="I56" t="s">
        <v>310</v>
      </c>
    </row>
    <row r="57" spans="1:9" x14ac:dyDescent="0.25">
      <c r="A57" s="13" t="s">
        <v>261</v>
      </c>
      <c r="B57" t="s">
        <v>76</v>
      </c>
      <c r="C57">
        <v>10</v>
      </c>
      <c r="D57">
        <v>8.4599999999999995E-2</v>
      </c>
      <c r="E57">
        <v>8.4599999999999996E-4</v>
      </c>
      <c r="F57" s="16">
        <v>45658</v>
      </c>
      <c r="G57" s="16">
        <v>73050</v>
      </c>
      <c r="H57" s="16">
        <v>45659</v>
      </c>
      <c r="I57" t="s">
        <v>310</v>
      </c>
    </row>
    <row r="58" spans="1:9" x14ac:dyDescent="0.25">
      <c r="A58" s="14" t="s">
        <v>261</v>
      </c>
      <c r="B58" t="s">
        <v>77</v>
      </c>
      <c r="C58">
        <v>10</v>
      </c>
      <c r="D58">
        <v>0.746</v>
      </c>
      <c r="E58">
        <v>7.4599999999999996E-3</v>
      </c>
      <c r="F58" s="16">
        <v>45658</v>
      </c>
      <c r="G58" s="16">
        <v>73050</v>
      </c>
      <c r="H58" s="16">
        <v>45659</v>
      </c>
      <c r="I58" t="s">
        <v>310</v>
      </c>
    </row>
    <row r="59" spans="1:9" x14ac:dyDescent="0.25">
      <c r="A59" s="13" t="s">
        <v>261</v>
      </c>
      <c r="B59" t="s">
        <v>78</v>
      </c>
      <c r="C59">
        <v>10</v>
      </c>
      <c r="D59">
        <v>35.713200000000001</v>
      </c>
      <c r="E59">
        <v>35.713200000000001</v>
      </c>
      <c r="F59" s="16">
        <v>45658</v>
      </c>
      <c r="G59" s="16">
        <v>73050</v>
      </c>
      <c r="H59" s="16">
        <v>45659</v>
      </c>
      <c r="I59" t="s">
        <v>310</v>
      </c>
    </row>
    <row r="60" spans="1:9" x14ac:dyDescent="0.25">
      <c r="A60" s="14" t="s">
        <v>261</v>
      </c>
      <c r="B60" t="s">
        <v>79</v>
      </c>
      <c r="C60">
        <v>10</v>
      </c>
      <c r="D60">
        <v>2.1040000000000001</v>
      </c>
      <c r="E60">
        <v>2.104E-2</v>
      </c>
      <c r="F60" s="16">
        <v>45658</v>
      </c>
      <c r="G60" s="16">
        <v>73050</v>
      </c>
      <c r="H60" s="16">
        <v>45659</v>
      </c>
      <c r="I60" t="s">
        <v>310</v>
      </c>
    </row>
    <row r="61" spans="1:9" x14ac:dyDescent="0.25">
      <c r="A61" s="13" t="s">
        <v>261</v>
      </c>
      <c r="B61" t="s">
        <v>80</v>
      </c>
      <c r="C61">
        <v>10</v>
      </c>
      <c r="D61">
        <v>5.0599999999999999E-2</v>
      </c>
      <c r="E61">
        <v>5.0600000000000005E-4</v>
      </c>
      <c r="F61" s="16">
        <v>45658</v>
      </c>
      <c r="G61" s="16">
        <v>73050</v>
      </c>
      <c r="H61" s="16">
        <v>45659</v>
      </c>
      <c r="I61" t="s">
        <v>310</v>
      </c>
    </row>
    <row r="62" spans="1:9" x14ac:dyDescent="0.25">
      <c r="A62" s="14" t="s">
        <v>261</v>
      </c>
      <c r="B62" t="s">
        <v>81</v>
      </c>
      <c r="C62">
        <v>10</v>
      </c>
      <c r="D62">
        <v>1.23E-2</v>
      </c>
      <c r="E62">
        <v>1.2300000000000001E-4</v>
      </c>
      <c r="F62" s="16">
        <v>45658</v>
      </c>
      <c r="G62" s="16">
        <v>73050</v>
      </c>
      <c r="H62" s="16">
        <v>45659</v>
      </c>
      <c r="I62" t="s">
        <v>310</v>
      </c>
    </row>
    <row r="63" spans="1:9" x14ac:dyDescent="0.25">
      <c r="A63" s="13" t="s">
        <v>261</v>
      </c>
      <c r="B63" t="s">
        <v>82</v>
      </c>
      <c r="C63">
        <v>10</v>
      </c>
      <c r="D63">
        <v>3.7600000000000001E-2</v>
      </c>
      <c r="E63">
        <v>3.7600000000000001E-2</v>
      </c>
      <c r="F63" s="16">
        <v>45658</v>
      </c>
      <c r="G63" s="16">
        <v>73050</v>
      </c>
      <c r="H63" s="16">
        <v>45659</v>
      </c>
      <c r="I63" t="s">
        <v>310</v>
      </c>
    </row>
    <row r="64" spans="1:9" x14ac:dyDescent="0.25">
      <c r="A64" s="14" t="s">
        <v>261</v>
      </c>
      <c r="B64" t="s">
        <v>83</v>
      </c>
      <c r="C64">
        <v>10</v>
      </c>
      <c r="D64">
        <v>6.0499999999999998E-2</v>
      </c>
      <c r="E64">
        <v>6.0499999999999998E-2</v>
      </c>
      <c r="F64" s="16">
        <v>45658</v>
      </c>
      <c r="G64" s="16">
        <v>73050</v>
      </c>
      <c r="H64" s="16">
        <v>45659</v>
      </c>
      <c r="I64" t="s">
        <v>310</v>
      </c>
    </row>
    <row r="65" spans="1:9" x14ac:dyDescent="0.25">
      <c r="A65" s="13" t="s">
        <v>261</v>
      </c>
      <c r="B65" t="s">
        <v>84</v>
      </c>
      <c r="C65">
        <v>10</v>
      </c>
      <c r="D65">
        <v>0.58630000000000004</v>
      </c>
      <c r="E65">
        <v>0.58630000000000004</v>
      </c>
      <c r="F65" s="16">
        <v>45658</v>
      </c>
      <c r="G65" s="16">
        <v>73050</v>
      </c>
      <c r="H65" s="16">
        <v>45659</v>
      </c>
      <c r="I65" t="s">
        <v>310</v>
      </c>
    </row>
    <row r="66" spans="1:9" x14ac:dyDescent="0.25">
      <c r="A66" s="14" t="s">
        <v>261</v>
      </c>
      <c r="B66" t="s">
        <v>85</v>
      </c>
      <c r="C66">
        <v>10</v>
      </c>
      <c r="D66">
        <v>2.2425000000000002</v>
      </c>
      <c r="E66">
        <v>2.2425000000000002</v>
      </c>
      <c r="F66" s="16">
        <v>45658</v>
      </c>
      <c r="G66" s="16">
        <v>73050</v>
      </c>
      <c r="H66" s="16">
        <v>45659</v>
      </c>
      <c r="I66" t="s">
        <v>310</v>
      </c>
    </row>
    <row r="67" spans="1:9" x14ac:dyDescent="0.25">
      <c r="A67" s="13" t="s">
        <v>261</v>
      </c>
      <c r="B67" t="s">
        <v>86</v>
      </c>
      <c r="C67">
        <v>10</v>
      </c>
      <c r="D67">
        <v>1.0881000000000001</v>
      </c>
      <c r="E67">
        <v>1.0881000000000001</v>
      </c>
      <c r="F67" s="16">
        <v>45658</v>
      </c>
      <c r="G67" s="16">
        <v>73050</v>
      </c>
      <c r="H67" s="16">
        <v>45659</v>
      </c>
      <c r="I67" t="s">
        <v>310</v>
      </c>
    </row>
    <row r="68" spans="1:9" x14ac:dyDescent="0.25">
      <c r="A68" s="14" t="s">
        <v>261</v>
      </c>
      <c r="B68" t="s">
        <v>87</v>
      </c>
      <c r="C68">
        <v>10</v>
      </c>
      <c r="D68">
        <v>60.12</v>
      </c>
      <c r="E68">
        <v>0.60119999999999996</v>
      </c>
      <c r="F68" s="16">
        <v>45658</v>
      </c>
      <c r="G68" s="16">
        <v>73050</v>
      </c>
      <c r="H68" s="16">
        <v>45659</v>
      </c>
      <c r="I68" t="s">
        <v>310</v>
      </c>
    </row>
    <row r="69" spans="1:9" x14ac:dyDescent="0.25">
      <c r="A69" s="13" t="s">
        <v>261</v>
      </c>
      <c r="B69" t="s">
        <v>297</v>
      </c>
      <c r="C69">
        <v>10</v>
      </c>
      <c r="D69">
        <v>0.2366</v>
      </c>
      <c r="E69">
        <v>2.366E-3</v>
      </c>
      <c r="F69" s="16">
        <v>45658</v>
      </c>
      <c r="G69" s="16">
        <v>73050</v>
      </c>
      <c r="H69" s="16">
        <v>45659</v>
      </c>
      <c r="I69" t="s">
        <v>310</v>
      </c>
    </row>
    <row r="70" spans="1:9" x14ac:dyDescent="0.25">
      <c r="A70" s="14" t="s">
        <v>261</v>
      </c>
      <c r="B70" t="s">
        <v>88</v>
      </c>
      <c r="C70">
        <v>10</v>
      </c>
      <c r="D70">
        <v>0.187</v>
      </c>
      <c r="E70">
        <v>0.187</v>
      </c>
      <c r="F70" s="16">
        <v>45658</v>
      </c>
      <c r="G70" s="16">
        <v>73050</v>
      </c>
      <c r="H70" s="16">
        <v>45659</v>
      </c>
      <c r="I70" t="s">
        <v>310</v>
      </c>
    </row>
    <row r="71" spans="1:9" x14ac:dyDescent="0.25">
      <c r="A71" s="13" t="s">
        <v>261</v>
      </c>
      <c r="B71" t="s">
        <v>89</v>
      </c>
      <c r="C71">
        <v>10</v>
      </c>
      <c r="D71">
        <v>0.32169999999999999</v>
      </c>
      <c r="E71">
        <v>3.2169999999999998E-3</v>
      </c>
      <c r="F71" s="16">
        <v>45658</v>
      </c>
      <c r="G71" s="16">
        <v>73050</v>
      </c>
      <c r="H71" s="16">
        <v>45659</v>
      </c>
      <c r="I71" t="s">
        <v>310</v>
      </c>
    </row>
    <row r="72" spans="1:9" x14ac:dyDescent="0.25">
      <c r="A72" s="14" t="s">
        <v>261</v>
      </c>
      <c r="B72" t="s">
        <v>90</v>
      </c>
      <c r="C72">
        <v>10</v>
      </c>
      <c r="D72">
        <v>0.2349</v>
      </c>
      <c r="E72">
        <v>0.2349</v>
      </c>
      <c r="F72" s="16">
        <v>45658</v>
      </c>
      <c r="G72" s="16">
        <v>73050</v>
      </c>
      <c r="H72" s="16">
        <v>45659</v>
      </c>
      <c r="I72" t="s">
        <v>310</v>
      </c>
    </row>
    <row r="73" spans="1:9" x14ac:dyDescent="0.25">
      <c r="A73" s="13" t="s">
        <v>261</v>
      </c>
      <c r="B73" t="s">
        <v>91</v>
      </c>
      <c r="C73">
        <v>10</v>
      </c>
      <c r="D73">
        <v>0.53966000000000003</v>
      </c>
      <c r="E73">
        <v>0.53966000000000003</v>
      </c>
      <c r="F73" s="16">
        <v>45658</v>
      </c>
      <c r="G73" s="16">
        <v>73050</v>
      </c>
      <c r="H73" s="16">
        <v>45659</v>
      </c>
      <c r="I73" t="s">
        <v>310</v>
      </c>
    </row>
    <row r="74" spans="1:9" x14ac:dyDescent="0.25">
      <c r="A74" s="14" t="s">
        <v>261</v>
      </c>
      <c r="B74" t="s">
        <v>92</v>
      </c>
      <c r="C74">
        <v>10</v>
      </c>
      <c r="D74">
        <v>2.4632200000000002</v>
      </c>
      <c r="E74">
        <v>2.4632200000000002</v>
      </c>
      <c r="F74" s="16">
        <v>45658</v>
      </c>
      <c r="G74" s="16">
        <v>73050</v>
      </c>
      <c r="H74" s="16">
        <v>45659</v>
      </c>
      <c r="I74" t="s">
        <v>310</v>
      </c>
    </row>
    <row r="75" spans="1:9" x14ac:dyDescent="0.25">
      <c r="A75" s="13" t="s">
        <v>261</v>
      </c>
      <c r="B75" t="s">
        <v>93</v>
      </c>
      <c r="C75">
        <v>10</v>
      </c>
      <c r="D75">
        <v>0.1739</v>
      </c>
      <c r="E75">
        <v>0.1739</v>
      </c>
      <c r="F75" s="16">
        <v>45658</v>
      </c>
      <c r="G75" s="16">
        <v>73050</v>
      </c>
      <c r="H75" s="16">
        <v>45659</v>
      </c>
      <c r="I75" t="s">
        <v>310</v>
      </c>
    </row>
    <row r="76" spans="1:9" x14ac:dyDescent="0.25">
      <c r="A76" s="14" t="s">
        <v>261</v>
      </c>
      <c r="B76" t="s">
        <v>94</v>
      </c>
      <c r="C76">
        <v>10</v>
      </c>
      <c r="D76">
        <v>0.58630000000000004</v>
      </c>
      <c r="E76">
        <v>0.58630000000000004</v>
      </c>
      <c r="F76" s="16">
        <v>45658</v>
      </c>
      <c r="G76" s="16">
        <v>73050</v>
      </c>
      <c r="H76" s="16">
        <v>45659</v>
      </c>
      <c r="I76" t="s">
        <v>310</v>
      </c>
    </row>
    <row r="77" spans="1:9" x14ac:dyDescent="0.25">
      <c r="A77" s="13" t="s">
        <v>261</v>
      </c>
      <c r="B77" t="s">
        <v>95</v>
      </c>
      <c r="C77">
        <v>10</v>
      </c>
      <c r="D77">
        <v>7.1000000000000004E-3</v>
      </c>
      <c r="E77">
        <v>7.1000000000000004E-3</v>
      </c>
      <c r="F77" s="16">
        <v>45658</v>
      </c>
      <c r="G77" s="16">
        <v>73050</v>
      </c>
      <c r="H77" s="16">
        <v>45659</v>
      </c>
      <c r="I77" t="s">
        <v>310</v>
      </c>
    </row>
    <row r="78" spans="1:9" x14ac:dyDescent="0.25">
      <c r="A78" s="14" t="s">
        <v>261</v>
      </c>
      <c r="B78" t="s">
        <v>96</v>
      </c>
      <c r="C78">
        <v>10</v>
      </c>
      <c r="D78">
        <v>0.30059999999999998</v>
      </c>
      <c r="E78">
        <v>0.30059999999999998</v>
      </c>
      <c r="F78" s="16">
        <v>45658</v>
      </c>
      <c r="G78" s="16">
        <v>73050</v>
      </c>
      <c r="H78" s="16">
        <v>45659</v>
      </c>
      <c r="I78" t="s">
        <v>310</v>
      </c>
    </row>
    <row r="79" spans="1:9" x14ac:dyDescent="0.25">
      <c r="A79" s="13" t="s">
        <v>261</v>
      </c>
      <c r="B79" t="s">
        <v>97</v>
      </c>
      <c r="C79">
        <v>10</v>
      </c>
      <c r="D79">
        <v>96.968999999999994</v>
      </c>
      <c r="E79">
        <v>0.96969000000000005</v>
      </c>
      <c r="F79" s="16">
        <v>45658</v>
      </c>
      <c r="G79" s="16">
        <v>73050</v>
      </c>
      <c r="H79" s="16">
        <v>45659</v>
      </c>
      <c r="I79" t="s">
        <v>310</v>
      </c>
    </row>
    <row r="80" spans="1:9" x14ac:dyDescent="0.25">
      <c r="A80" s="14" t="s">
        <v>261</v>
      </c>
      <c r="B80" t="s">
        <v>98</v>
      </c>
      <c r="C80">
        <v>10</v>
      </c>
      <c r="D80">
        <v>8.0399999999999999E-2</v>
      </c>
      <c r="E80">
        <v>8.0399999999999999E-2</v>
      </c>
      <c r="F80" s="16">
        <v>45658</v>
      </c>
      <c r="G80" s="16">
        <v>73050</v>
      </c>
      <c r="H80" s="16">
        <v>45659</v>
      </c>
      <c r="I80" t="s">
        <v>310</v>
      </c>
    </row>
    <row r="81" spans="1:9" x14ac:dyDescent="0.25">
      <c r="A81" s="13" t="s">
        <v>261</v>
      </c>
      <c r="B81" t="s">
        <v>99</v>
      </c>
      <c r="C81">
        <v>10</v>
      </c>
      <c r="D81">
        <v>6.2190000000000003</v>
      </c>
      <c r="E81">
        <v>6.2190000000000003</v>
      </c>
      <c r="F81" s="16">
        <v>45658</v>
      </c>
      <c r="G81" s="16">
        <v>73050</v>
      </c>
      <c r="H81" s="16">
        <v>45659</v>
      </c>
      <c r="I81" t="s">
        <v>310</v>
      </c>
    </row>
    <row r="82" spans="1:9" x14ac:dyDescent="0.25">
      <c r="A82" s="14" t="s">
        <v>261</v>
      </c>
      <c r="B82" t="s">
        <v>100</v>
      </c>
      <c r="C82">
        <v>10</v>
      </c>
      <c r="D82">
        <v>28.576799999999999</v>
      </c>
      <c r="E82">
        <v>28.576799999999999</v>
      </c>
      <c r="F82" s="16">
        <v>45658</v>
      </c>
      <c r="G82" s="16">
        <v>73050</v>
      </c>
      <c r="H82" s="16">
        <v>45659</v>
      </c>
      <c r="I82" t="s">
        <v>310</v>
      </c>
    </row>
    <row r="83" spans="1:9" x14ac:dyDescent="0.25">
      <c r="A83" s="13" t="s">
        <v>261</v>
      </c>
      <c r="B83" t="s">
        <v>101</v>
      </c>
      <c r="C83">
        <v>10</v>
      </c>
      <c r="D83">
        <v>2.9365999999999999</v>
      </c>
      <c r="E83">
        <v>2.9365999999999999</v>
      </c>
      <c r="F83" s="16">
        <v>45658</v>
      </c>
      <c r="G83" s="16">
        <v>73050</v>
      </c>
      <c r="H83" s="16">
        <v>45659</v>
      </c>
      <c r="I83" t="s">
        <v>310</v>
      </c>
    </row>
    <row r="84" spans="1:9" x14ac:dyDescent="0.25">
      <c r="A84" s="14" t="s">
        <v>261</v>
      </c>
      <c r="B84" t="s">
        <v>102</v>
      </c>
      <c r="C84">
        <v>10</v>
      </c>
      <c r="D84">
        <v>0.19014</v>
      </c>
      <c r="E84">
        <v>0.19014</v>
      </c>
      <c r="F84" s="16">
        <v>45658</v>
      </c>
      <c r="G84" s="16">
        <v>73050</v>
      </c>
      <c r="H84" s="16">
        <v>45659</v>
      </c>
      <c r="I84" t="s">
        <v>310</v>
      </c>
    </row>
    <row r="85" spans="1:9" x14ac:dyDescent="0.25">
      <c r="A85" s="13" t="s">
        <v>261</v>
      </c>
      <c r="B85" t="s">
        <v>103</v>
      </c>
      <c r="C85">
        <v>10</v>
      </c>
      <c r="D85">
        <v>3.95E-2</v>
      </c>
      <c r="E85">
        <v>3.95E-2</v>
      </c>
      <c r="F85" s="16">
        <v>45658</v>
      </c>
      <c r="G85" s="16">
        <v>73050</v>
      </c>
      <c r="H85" s="16">
        <v>45659</v>
      </c>
      <c r="I85" t="s">
        <v>310</v>
      </c>
    </row>
    <row r="86" spans="1:9" x14ac:dyDescent="0.25">
      <c r="A86" s="14" t="s">
        <v>261</v>
      </c>
      <c r="B86" t="s">
        <v>104</v>
      </c>
      <c r="C86">
        <v>10</v>
      </c>
      <c r="D86">
        <v>2.6928800000000002</v>
      </c>
      <c r="E86">
        <v>2.6928800000000002</v>
      </c>
      <c r="F86" s="16">
        <v>45658</v>
      </c>
      <c r="G86" s="16">
        <v>73050</v>
      </c>
      <c r="H86" s="16">
        <v>45659</v>
      </c>
      <c r="I86" t="s">
        <v>310</v>
      </c>
    </row>
    <row r="87" spans="1:9" x14ac:dyDescent="0.25">
      <c r="A87" s="13" t="s">
        <v>261</v>
      </c>
      <c r="B87" t="s">
        <v>105</v>
      </c>
      <c r="C87">
        <v>10</v>
      </c>
      <c r="D87">
        <v>0.1411</v>
      </c>
      <c r="E87">
        <v>1.4109999999999999E-3</v>
      </c>
      <c r="F87" s="16">
        <v>45658</v>
      </c>
      <c r="G87" s="16">
        <v>73050</v>
      </c>
      <c r="H87" s="16">
        <v>45659</v>
      </c>
      <c r="I87" t="s">
        <v>310</v>
      </c>
    </row>
    <row r="88" spans="1:9" x14ac:dyDescent="0.25">
      <c r="A88" s="14" t="s">
        <v>261</v>
      </c>
      <c r="B88" t="s">
        <v>106</v>
      </c>
      <c r="C88">
        <v>10</v>
      </c>
      <c r="D88">
        <v>3.0192000000000001</v>
      </c>
      <c r="E88">
        <v>3.0192000000000001</v>
      </c>
      <c r="F88" s="16">
        <v>45658</v>
      </c>
      <c r="G88" s="16">
        <v>73050</v>
      </c>
      <c r="H88" s="16">
        <v>45659</v>
      </c>
      <c r="I88" t="s">
        <v>310</v>
      </c>
    </row>
    <row r="89" spans="1:9" x14ac:dyDescent="0.25">
      <c r="A89" s="13" t="s">
        <v>261</v>
      </c>
      <c r="B89" t="s">
        <v>107</v>
      </c>
      <c r="C89">
        <v>10</v>
      </c>
      <c r="D89">
        <v>2.3081499999999999</v>
      </c>
      <c r="E89">
        <v>2.3081499999999999</v>
      </c>
      <c r="F89" s="16">
        <v>45658</v>
      </c>
      <c r="G89" s="16">
        <v>73050</v>
      </c>
      <c r="H89" s="16">
        <v>45659</v>
      </c>
      <c r="I89" t="s">
        <v>310</v>
      </c>
    </row>
    <row r="90" spans="1:9" x14ac:dyDescent="0.25">
      <c r="A90" s="14" t="s">
        <v>261</v>
      </c>
      <c r="B90" t="s">
        <v>108</v>
      </c>
      <c r="C90">
        <v>10</v>
      </c>
      <c r="D90">
        <v>9.8000000000000004E-2</v>
      </c>
      <c r="E90">
        <v>9.8000000000000004E-2</v>
      </c>
      <c r="F90" s="16">
        <v>45658</v>
      </c>
      <c r="G90" s="16">
        <v>73050</v>
      </c>
      <c r="H90" s="16">
        <v>45659</v>
      </c>
      <c r="I90" t="s">
        <v>310</v>
      </c>
    </row>
    <row r="91" spans="1:9" x14ac:dyDescent="0.25">
      <c r="A91" s="13" t="s">
        <v>261</v>
      </c>
      <c r="B91" t="s">
        <v>109</v>
      </c>
      <c r="C91">
        <v>10</v>
      </c>
      <c r="D91">
        <v>13.119400000000001</v>
      </c>
      <c r="E91">
        <v>0.13119400000000001</v>
      </c>
      <c r="F91" s="16">
        <v>45658</v>
      </c>
      <c r="G91" s="16">
        <v>73050</v>
      </c>
      <c r="H91" s="16">
        <v>45659</v>
      </c>
      <c r="I91" t="s">
        <v>310</v>
      </c>
    </row>
    <row r="92" spans="1:9" x14ac:dyDescent="0.25">
      <c r="A92" s="14" t="s">
        <v>261</v>
      </c>
      <c r="B92" t="s">
        <v>110</v>
      </c>
      <c r="C92">
        <v>10</v>
      </c>
      <c r="D92">
        <v>0.7944</v>
      </c>
      <c r="E92">
        <v>7.9439999999999997E-3</v>
      </c>
      <c r="F92" s="16">
        <v>45658</v>
      </c>
      <c r="G92" s="16">
        <v>73050</v>
      </c>
      <c r="H92" s="16">
        <v>45659</v>
      </c>
      <c r="I92" t="s">
        <v>310</v>
      </c>
    </row>
    <row r="93" spans="1:9" x14ac:dyDescent="0.25">
      <c r="A93" s="13" t="s">
        <v>261</v>
      </c>
      <c r="B93" t="s">
        <v>111</v>
      </c>
      <c r="C93">
        <v>10</v>
      </c>
      <c r="D93">
        <v>2.9306999999999999</v>
      </c>
      <c r="E93">
        <v>2.9306999999999999</v>
      </c>
      <c r="F93" s="16">
        <v>45658</v>
      </c>
      <c r="G93" s="16">
        <v>73050</v>
      </c>
      <c r="H93" s="16">
        <v>45659</v>
      </c>
      <c r="I93" t="s">
        <v>310</v>
      </c>
    </row>
    <row r="94" spans="1:9" x14ac:dyDescent="0.25">
      <c r="A94" s="14" t="s">
        <v>261</v>
      </c>
      <c r="B94" t="s">
        <v>112</v>
      </c>
      <c r="C94">
        <v>10</v>
      </c>
      <c r="D94">
        <v>1.84E-2</v>
      </c>
      <c r="E94">
        <v>1.84E-2</v>
      </c>
      <c r="F94" s="16">
        <v>45658</v>
      </c>
      <c r="G94" s="16">
        <v>73050</v>
      </c>
      <c r="H94" s="16">
        <v>45659</v>
      </c>
      <c r="I94" t="s">
        <v>310</v>
      </c>
    </row>
    <row r="95" spans="1:9" x14ac:dyDescent="0.25">
      <c r="A95" s="13" t="s">
        <v>261</v>
      </c>
      <c r="B95" t="s">
        <v>0</v>
      </c>
      <c r="C95">
        <v>10</v>
      </c>
      <c r="D95">
        <v>1</v>
      </c>
      <c r="E95">
        <v>1</v>
      </c>
      <c r="F95" s="16">
        <v>45658</v>
      </c>
      <c r="G95" s="16">
        <v>73050</v>
      </c>
      <c r="H95" s="16">
        <v>45659</v>
      </c>
      <c r="I95" t="s">
        <v>310</v>
      </c>
    </row>
    <row r="96" spans="1:9" x14ac:dyDescent="0.25">
      <c r="A96" s="14" t="s">
        <v>261</v>
      </c>
      <c r="B96" t="s">
        <v>113</v>
      </c>
      <c r="C96">
        <v>10</v>
      </c>
      <c r="D96">
        <v>8.1084999999999994</v>
      </c>
      <c r="E96">
        <v>8.1084999999999994</v>
      </c>
      <c r="F96" s="16">
        <v>45658</v>
      </c>
      <c r="G96" s="16">
        <v>73050</v>
      </c>
      <c r="H96" s="16">
        <v>45659</v>
      </c>
      <c r="I96" t="s">
        <v>310</v>
      </c>
    </row>
    <row r="97" spans="1:9" x14ac:dyDescent="0.25">
      <c r="A97" s="13" t="s">
        <v>261</v>
      </c>
      <c r="B97" t="s">
        <v>114</v>
      </c>
      <c r="C97">
        <v>10</v>
      </c>
      <c r="D97">
        <v>1.9370000000000001</v>
      </c>
      <c r="E97">
        <v>1.9369999999999998E-2</v>
      </c>
      <c r="F97" s="16">
        <v>45658</v>
      </c>
      <c r="G97" s="16">
        <v>73050</v>
      </c>
      <c r="H97" s="16">
        <v>45659</v>
      </c>
      <c r="I97" t="s">
        <v>310</v>
      </c>
    </row>
    <row r="98" spans="1:9" x14ac:dyDescent="0.25">
      <c r="A98" s="14" t="s">
        <v>261</v>
      </c>
      <c r="B98" t="s">
        <v>115</v>
      </c>
      <c r="C98">
        <v>10</v>
      </c>
      <c r="D98">
        <v>2.8999999999999998E-3</v>
      </c>
      <c r="E98">
        <v>2.8999999999999998E-3</v>
      </c>
      <c r="F98" s="16">
        <v>45658</v>
      </c>
      <c r="G98" s="16">
        <v>73050</v>
      </c>
      <c r="H98" s="16">
        <v>45659</v>
      </c>
      <c r="I98" t="s">
        <v>310</v>
      </c>
    </row>
    <row r="99" spans="1:9" x14ac:dyDescent="0.25">
      <c r="A99" s="13" t="s">
        <v>261</v>
      </c>
      <c r="B99" t="s">
        <v>116</v>
      </c>
      <c r="C99">
        <v>10</v>
      </c>
      <c r="D99">
        <v>8.0000000000000004E-4</v>
      </c>
      <c r="E99">
        <v>8.0000000000000004E-4</v>
      </c>
      <c r="F99" s="16">
        <v>45658</v>
      </c>
      <c r="G99" s="16">
        <v>73050</v>
      </c>
      <c r="H99" s="16">
        <v>45659</v>
      </c>
      <c r="I99" t="s">
        <v>310</v>
      </c>
    </row>
    <row r="100" spans="1:9" x14ac:dyDescent="0.25">
      <c r="A100" s="14" t="s">
        <v>261</v>
      </c>
      <c r="B100" t="s">
        <v>117</v>
      </c>
      <c r="C100">
        <v>10</v>
      </c>
      <c r="D100">
        <v>0.32229000000000002</v>
      </c>
      <c r="E100">
        <v>0.32229000000000002</v>
      </c>
      <c r="F100" s="16">
        <v>45658</v>
      </c>
      <c r="G100" s="16">
        <v>73050</v>
      </c>
      <c r="H100" s="16">
        <v>45659</v>
      </c>
      <c r="I100" t="s">
        <v>310</v>
      </c>
    </row>
    <row r="101" spans="1:9" x14ac:dyDescent="0.25">
      <c r="A101" s="13" t="s">
        <v>261</v>
      </c>
      <c r="B101" t="s">
        <v>118</v>
      </c>
      <c r="C101">
        <v>10</v>
      </c>
      <c r="D101">
        <v>3.4624999999999999</v>
      </c>
      <c r="E101">
        <v>3.4624999999999999</v>
      </c>
      <c r="F101" s="16">
        <v>45658</v>
      </c>
      <c r="G101" s="16">
        <v>73050</v>
      </c>
      <c r="H101" s="16">
        <v>45659</v>
      </c>
      <c r="I101" t="s">
        <v>310</v>
      </c>
    </row>
    <row r="102" spans="1:9" x14ac:dyDescent="0.25">
      <c r="A102" s="14" t="s">
        <v>261</v>
      </c>
      <c r="B102" t="s">
        <v>119</v>
      </c>
      <c r="C102">
        <v>10</v>
      </c>
      <c r="D102">
        <v>0.31136000000000003</v>
      </c>
      <c r="E102">
        <v>0.31136000000000003</v>
      </c>
      <c r="F102" s="16">
        <v>45658</v>
      </c>
      <c r="G102" s="16">
        <v>73050</v>
      </c>
      <c r="H102" s="16">
        <v>45659</v>
      </c>
      <c r="I102" t="s">
        <v>310</v>
      </c>
    </row>
    <row r="103" spans="1:9" x14ac:dyDescent="0.25">
      <c r="A103" s="13" t="s">
        <v>261</v>
      </c>
      <c r="B103" t="s">
        <v>120</v>
      </c>
      <c r="C103">
        <v>10</v>
      </c>
      <c r="D103">
        <v>1.6259999999999999</v>
      </c>
      <c r="E103">
        <v>1.6259999999999999</v>
      </c>
      <c r="F103" s="16">
        <v>45658</v>
      </c>
      <c r="G103" s="16">
        <v>73050</v>
      </c>
      <c r="H103" s="16">
        <v>45659</v>
      </c>
      <c r="I103" t="s">
        <v>310</v>
      </c>
    </row>
    <row r="104" spans="1:9" x14ac:dyDescent="0.25">
      <c r="A104" s="14" t="s">
        <v>261</v>
      </c>
      <c r="B104" t="s">
        <v>121</v>
      </c>
      <c r="C104">
        <v>10</v>
      </c>
      <c r="D104">
        <v>0.45090000000000002</v>
      </c>
      <c r="E104">
        <v>4.509E-3</v>
      </c>
      <c r="F104" s="16">
        <v>45658</v>
      </c>
      <c r="G104" s="16">
        <v>73050</v>
      </c>
      <c r="H104" s="16">
        <v>45659</v>
      </c>
      <c r="I104" t="s">
        <v>310</v>
      </c>
    </row>
    <row r="105" spans="1:9" x14ac:dyDescent="0.25">
      <c r="A105" s="13" t="s">
        <v>261</v>
      </c>
      <c r="B105" t="s">
        <v>122</v>
      </c>
      <c r="C105">
        <v>10</v>
      </c>
      <c r="D105">
        <v>26.16</v>
      </c>
      <c r="E105">
        <v>0.2616</v>
      </c>
      <c r="F105" s="16">
        <v>45658</v>
      </c>
      <c r="G105" s="16">
        <v>73050</v>
      </c>
      <c r="H105" s="16">
        <v>45659</v>
      </c>
      <c r="I105" t="s">
        <v>310</v>
      </c>
    </row>
    <row r="106" spans="1:9" x14ac:dyDescent="0.25">
      <c r="A106" s="14" t="s">
        <v>261</v>
      </c>
      <c r="B106" t="s">
        <v>123</v>
      </c>
      <c r="C106">
        <v>10</v>
      </c>
      <c r="D106">
        <v>0.2999</v>
      </c>
      <c r="E106">
        <v>2.9989999999999999E-3</v>
      </c>
      <c r="F106" s="16">
        <v>45658</v>
      </c>
      <c r="G106" s="16">
        <v>73050</v>
      </c>
      <c r="H106" s="16">
        <v>45659</v>
      </c>
      <c r="I106" t="s">
        <v>310</v>
      </c>
    </row>
    <row r="107" spans="1:9" x14ac:dyDescent="0.25">
      <c r="A107" s="13" t="s">
        <v>261</v>
      </c>
      <c r="B107" t="s">
        <v>124</v>
      </c>
      <c r="C107">
        <v>10</v>
      </c>
      <c r="D107">
        <v>10.99818</v>
      </c>
      <c r="E107">
        <v>10.99818</v>
      </c>
      <c r="F107" s="16">
        <v>45658</v>
      </c>
      <c r="G107" s="16">
        <v>73050</v>
      </c>
      <c r="H107" s="16">
        <v>45659</v>
      </c>
      <c r="I107" t="s">
        <v>310</v>
      </c>
    </row>
    <row r="108" spans="1:9" x14ac:dyDescent="0.25">
      <c r="A108" s="14" t="s">
        <v>261</v>
      </c>
      <c r="B108" t="s">
        <v>125</v>
      </c>
      <c r="C108">
        <v>10</v>
      </c>
      <c r="D108">
        <v>0.25090000000000001</v>
      </c>
      <c r="E108">
        <v>0.25090000000000001</v>
      </c>
      <c r="F108" s="16">
        <v>45658</v>
      </c>
      <c r="G108" s="16">
        <v>73050</v>
      </c>
      <c r="H108" s="16">
        <v>45659</v>
      </c>
      <c r="I108" t="s">
        <v>310</v>
      </c>
    </row>
    <row r="109" spans="1:9" x14ac:dyDescent="0.25">
      <c r="A109" s="13" t="s">
        <v>261</v>
      </c>
      <c r="B109" t="s">
        <v>126</v>
      </c>
      <c r="C109">
        <v>10</v>
      </c>
      <c r="D109">
        <v>4.3200000000000002E-2</v>
      </c>
      <c r="E109">
        <v>4.3199999999999998E-4</v>
      </c>
      <c r="F109" s="16">
        <v>45658</v>
      </c>
      <c r="G109" s="16">
        <v>73050</v>
      </c>
      <c r="H109" s="16">
        <v>45659</v>
      </c>
      <c r="I109" t="s">
        <v>310</v>
      </c>
    </row>
    <row r="110" spans="1:9" x14ac:dyDescent="0.25">
      <c r="A110" s="14" t="s">
        <v>261</v>
      </c>
      <c r="B110" t="s">
        <v>127</v>
      </c>
      <c r="C110">
        <v>10</v>
      </c>
      <c r="D110">
        <v>1.7470000000000001</v>
      </c>
      <c r="E110">
        <v>1.7469999999999999E-2</v>
      </c>
      <c r="F110" s="16">
        <v>45658</v>
      </c>
      <c r="G110" s="16">
        <v>73050</v>
      </c>
      <c r="H110" s="16">
        <v>45659</v>
      </c>
      <c r="I110" t="s">
        <v>310</v>
      </c>
    </row>
    <row r="111" spans="1:9" x14ac:dyDescent="0.25">
      <c r="A111" s="13" t="s">
        <v>261</v>
      </c>
      <c r="B111" t="s">
        <v>298</v>
      </c>
      <c r="C111">
        <v>10</v>
      </c>
      <c r="D111">
        <v>4.0899000000000001</v>
      </c>
      <c r="E111">
        <v>4.0899000000000001</v>
      </c>
      <c r="F111" s="16">
        <v>45658</v>
      </c>
      <c r="G111" s="16">
        <v>73050</v>
      </c>
      <c r="H111" s="16">
        <v>45659</v>
      </c>
      <c r="I111" t="s">
        <v>310</v>
      </c>
    </row>
    <row r="112" spans="1:9" x14ac:dyDescent="0.25">
      <c r="A112" s="14" t="s">
        <v>261</v>
      </c>
      <c r="B112" t="s">
        <v>128</v>
      </c>
      <c r="C112">
        <v>10</v>
      </c>
      <c r="D112">
        <v>1.76</v>
      </c>
      <c r="E112">
        <v>1.7600000000000001E-2</v>
      </c>
      <c r="F112" s="16">
        <v>45658</v>
      </c>
      <c r="G112" s="16">
        <v>73050</v>
      </c>
      <c r="H112" s="16">
        <v>45659</v>
      </c>
      <c r="I112" t="s">
        <v>310</v>
      </c>
    </row>
    <row r="113" spans="1:9" x14ac:dyDescent="0.25">
      <c r="A113" s="13" t="s">
        <v>261</v>
      </c>
      <c r="B113" t="s">
        <v>129</v>
      </c>
      <c r="C113">
        <v>10</v>
      </c>
      <c r="D113">
        <v>4.4200000000000003E-2</v>
      </c>
      <c r="E113">
        <v>4.4200000000000003E-2</v>
      </c>
      <c r="F113" s="16">
        <v>45658</v>
      </c>
      <c r="G113" s="16">
        <v>73050</v>
      </c>
      <c r="H113" s="16">
        <v>45659</v>
      </c>
      <c r="I113" t="s">
        <v>310</v>
      </c>
    </row>
    <row r="114" spans="1:9" x14ac:dyDescent="0.25">
      <c r="A114" s="14" t="s">
        <v>261</v>
      </c>
      <c r="B114" t="s">
        <v>130</v>
      </c>
      <c r="C114">
        <v>10</v>
      </c>
      <c r="D114">
        <v>0.58696999999999999</v>
      </c>
      <c r="E114">
        <v>0.58696999999999999</v>
      </c>
      <c r="F114" s="16">
        <v>45658</v>
      </c>
      <c r="G114" s="16">
        <v>73050</v>
      </c>
      <c r="H114" s="16">
        <v>45659</v>
      </c>
      <c r="I114" t="s">
        <v>310</v>
      </c>
    </row>
    <row r="115" spans="1:9" x14ac:dyDescent="0.25">
      <c r="A115" s="13" t="s">
        <v>261</v>
      </c>
      <c r="B115" t="s">
        <v>131</v>
      </c>
      <c r="C115">
        <v>10</v>
      </c>
      <c r="D115">
        <v>0.39539999999999997</v>
      </c>
      <c r="E115">
        <v>0.39539999999999997</v>
      </c>
      <c r="F115" s="16">
        <v>45658</v>
      </c>
      <c r="G115" s="16">
        <v>73050</v>
      </c>
      <c r="H115" s="16">
        <v>45659</v>
      </c>
      <c r="I115" t="s">
        <v>310</v>
      </c>
    </row>
    <row r="116" spans="1:9" x14ac:dyDescent="0.25">
      <c r="A116" s="13"/>
    </row>
    <row r="117" spans="1:9" x14ac:dyDescent="0.25">
      <c r="A117" s="14"/>
    </row>
    <row r="118" spans="1:9" x14ac:dyDescent="0.25">
      <c r="A118" s="13"/>
    </row>
    <row r="119" spans="1:9" x14ac:dyDescent="0.25">
      <c r="A119" s="14"/>
    </row>
    <row r="120" spans="1:9" x14ac:dyDescent="0.25">
      <c r="A120" s="13"/>
    </row>
    <row r="121" spans="1:9" x14ac:dyDescent="0.25">
      <c r="A121" s="14"/>
    </row>
    <row r="122" spans="1:9" x14ac:dyDescent="0.25">
      <c r="A122" s="13"/>
    </row>
    <row r="123" spans="1:9" x14ac:dyDescent="0.25">
      <c r="A123" s="14"/>
    </row>
    <row r="124" spans="1:9" x14ac:dyDescent="0.25">
      <c r="A124" s="13"/>
    </row>
    <row r="125" spans="1:9" x14ac:dyDescent="0.25">
      <c r="A125" s="14"/>
    </row>
    <row r="126" spans="1:9" x14ac:dyDescent="0.25">
      <c r="A126" s="13"/>
    </row>
    <row r="127" spans="1:9" x14ac:dyDescent="0.25">
      <c r="A127" s="14"/>
    </row>
    <row r="128" spans="1:9" x14ac:dyDescent="0.25">
      <c r="A128" s="13"/>
    </row>
    <row r="129" spans="1:1" x14ac:dyDescent="0.25">
      <c r="A129" s="14"/>
    </row>
    <row r="130" spans="1:1" x14ac:dyDescent="0.25">
      <c r="A130" s="13"/>
    </row>
    <row r="131" spans="1:1" x14ac:dyDescent="0.25">
      <c r="A131" s="14"/>
    </row>
    <row r="132" spans="1:1" x14ac:dyDescent="0.25">
      <c r="A132" s="13"/>
    </row>
    <row r="133" spans="1:1" x14ac:dyDescent="0.25">
      <c r="A133" s="14"/>
    </row>
    <row r="134" spans="1:1" x14ac:dyDescent="0.25">
      <c r="A134" s="13"/>
    </row>
    <row r="135" spans="1:1" x14ac:dyDescent="0.25">
      <c r="A135" s="14"/>
    </row>
    <row r="136" spans="1:1" x14ac:dyDescent="0.25">
      <c r="A136" s="13"/>
    </row>
    <row r="137" spans="1:1" x14ac:dyDescent="0.25">
      <c r="A137" s="14"/>
    </row>
    <row r="138" spans="1:1" x14ac:dyDescent="0.25">
      <c r="A138" s="13"/>
    </row>
    <row r="139" spans="1:1" x14ac:dyDescent="0.25">
      <c r="A139" s="14"/>
    </row>
    <row r="140" spans="1:1" x14ac:dyDescent="0.25">
      <c r="A140" s="13"/>
    </row>
    <row r="141" spans="1:1" x14ac:dyDescent="0.25">
      <c r="A141"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07acfae-4dfa-4949-99a8-259efd31a6ae" ContentTypeId="0x010100BBA312BF02777149882D207184EC35C001" PreviousValue="true"/>
</file>

<file path=customXml/item3.xml>��< ? x m l   v e r s i o n = " 1 . 0 "   e n c o d i n g = " U T F - 1 6 "   s t a n d a l o n e = " n o " ? > < D a t a M a s h u p   x m l n s = " h t t p : / / s c h e m a s . m i c r o s o f t . c o m / D a t a M a s h u p " > A A A A A P A 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n V J s q w A A A D 2 A A A A E g A A A E N v b m Z p Z y 9 Q Y W N r Y W d l L n h t b H q / e 7 + N f U V u j k J Z a l F x Z n 6 e r Z K h n o G S Q n F J Y l 5 K Y k 5 + X q q t U l 6 + k r 0 d L 5 d N Q G J y d m J 6 q g J Q d V 6 x V U V x i q 1 S R k l J g Z W + f n l 5 u V 6 5 s V 5 + U b q + k Y G B o X 6 E r 0 9 w c k Z q b q I S X H E m Y c W 6 m X k g a 5 N T l e x s w i C u s T P S s z T T s z A x 0 j O w 0 Y e J 2 f h m 5 i H k j Y D u B c k i C d o 4 l + a U l B a l 2 h W X 6 Q a 7 2 u j D u D b 6 U C / Y A Q A A A P / / A w B Q S w M E F A A C A A g A A A A h A I h n m P s A A Q A A b A E A A B M A A A B G b 3 J t d W x h c y 9 T Z W N 0 a W 9 u M S 5 t d I / B a s M w D I b v g b y D 8 C 4 J m L C k j B 5 K T u l 2 G e 0 2 m p z m H b x E 6 8 w c u 9 j K a C i 9 7 V H 2 J n 2 x G U I p g 0 0 X S R / S r 1 8 e W 1 L W w G b K + S K O 4 s i / S 4 c d N C s o Q S P F E Y S 4 P 3 1 r L Q O p / G e 2 t O 3 Q o 6 H k T m n M K m s o N D 5 h Q j j c o l N m 6 z + k 8 V o h Z R 5 F 4 9 F 1 k q R 4 f F h f z / O 5 O O 9 7 0 a w y 2 h N L + f M S t e o V o S s Z Z x w q q 4 f e + H L G 4 d a 0 t g u a Z V 7 c F B y e B k u 4 o V F j e S m z t T X 4 k v L J 7 B U 7 f Z n O y Q 5 o 3 L F g u p a v Y a Z 2 w d S b d f 0 k X o 8 7 9 M n 0 G D 8 c 2 E T z c D x s I R D u 6 c j h z I t / + O w X P 6 Z x p M x f L h Y / A A A A / / 8 D A F B L A Q I t A B Q A B g A I A A A A I Q A q 3 a p A 0 g A A A D c B A A A T A A A A A A A A A A A A A A A A A A A A A A B b Q 2 9 u d G V u d F 9 U e X B l c 1 0 u e G 1 s U E s B A i 0 A F A A C A A g A A A A h A K p 1 S b K s A A A A 9 g A A A B I A A A A A A A A A A A A A A A A A C w M A A E N v b m Z p Z y 9 Q Y W N r Y W d l L n h t b F B L A Q I t A B Q A A g A I A A A A I Q C I Z 5 j 7 A A E A A G w B A A A T A A A A A A A A A A A A A A A A A O c D A A B G b 3 J t d W x h c y 9 T Z W N 0 a W 9 u M S 5 t U E s F B g A A A A A D A A M A w g A A A B g 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6 C A A A A A A A A J g I 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V U 0 8 L 0 l 0 Z W 1 Q Y X R o P j w v S X R l b U x v Y 2 F 0 a W 9 u P j x T d G F i b G V F b n R y a W V z P j x F b n R y e S B U e X B l P S J B Z G R l Z F R v R G F 0 Y U 1 v Z G V s I i B W Y W x 1 Z T 0 i b D A i L z 4 8 R W 5 0 c n k g V H l w Z T 0 i Q n V m Z m V y T m V 4 d F J l Z n J l c 2 g i I F Z h b H V l P S J s M S I v P j x F b n R y e S B U e X B l P S J G a W x s Q 2 9 1 b n Q i I F Z h b H V l P S J s M T Q y I i 8 + P E V u d H J 5 I F R 5 c G U 9 I k Z p b G x F b m F i b G V k I i B W Y W x 1 Z T 0 i b D A i L z 4 8 R W 5 0 c n k g V H l w Z T 0 i R m l s b E V y c m 9 y Q 2 9 k Z S I g V m F s d W U 9 I n N V b m t u b 3 d u I i 8 + P E V u d H J 5 I F R 5 c G U 9 I k Z p b G x F c n J v c k N v d W 5 0 I i B W Y W x 1 Z T 0 i b D A i L z 4 8 R W 5 0 c n k g V H l w Z T 0 i R m l s b E x h c 3 R V c G R h d G V k I i B W Y W x 1 Z T 0 i Z D I w M j I t M T E t M T B U M T A 6 M z Q 6 M j Y u M T Y 0 O T g y M F o i L z 4 8 R W 5 0 c n k g V H l w Z T 0 i R m l s b E N v b H V t b l R 5 c G V z I i B W Y W x 1 Z T 0 i c 0 J n W U c i L z 4 8 R W 5 0 c n k g V H l w Z T 0 i R m l s b E N v b H V t b k 5 h b W V z I i B W Y W x 1 Z T 0 i c 1 s m c X V v d D t D b 2 x 1 b W 4 x J n F 1 b 3 Q 7 L C Z x d W 9 0 O 0 N v b H V t b j I m c X V v d D s s J n F 1 b 3 Q 7 Q 2 9 s d W 1 u M y 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M s J n F 1 b 3 Q 7 a 2 V 5 Q 2 9 s d W 1 u T m F t Z X M m c X V v d D s 6 W 1 0 s J n F 1 b 3 Q 7 c X V l c n l S Z W x h d G l v b n N o a X B z J n F 1 b 3 Q 7 O l t d L C Z x d W 9 0 O 2 N v b H V t b k l k Z W 5 0 a X R p Z X M m c X V v d D s 6 W y Z x d W 9 0 O 1 N l Y 3 R p b 2 4 x L 1 V N L 8 O E b m R y Y W Q g d H l w L n t D b 2 x 1 b W 4 x L D B 9 J n F 1 b 3 Q 7 L C Z x d W 9 0 O 1 N l Y 3 R p b 2 4 x L 1 V N L 8 O E b m R y Y W Q g d H l w L n t D b 2 x 1 b W 4 y L D F 9 J n F 1 b 3 Q 7 L C Z x d W 9 0 O 1 N l Y 3 R p b 2 4 x L 1 V N L 8 O E b m R y Y W Q g d H l w L n t D b 2 x 1 b W 4 z L D J 9 J n F 1 b 3 Q 7 X S w m c X V v d D t D b 2 x 1 b W 5 D b 3 V u d C Z x d W 9 0 O z o z L C Z x d W 9 0 O 0 t l e U N v b H V t b k 5 h b W V z J n F 1 b 3 Q 7 O l t d L C Z x d W 9 0 O 0 N v b H V t b k l k Z W 5 0 a X R p Z X M m c X V v d D s 6 W y Z x d W 9 0 O 1 N l Y 3 R p b 2 4 x L 1 V N L 8 O E b m R y Y W Q g d H l w L n t D b 2 x 1 b W 4 x L D B 9 J n F 1 b 3 Q 7 L C Z x d W 9 0 O 1 N l Y 3 R p b 2 4 x L 1 V N L 8 O E b m R y Y W Q g d H l w L n t D b 2 x 1 b W 4 y L D F 9 J n F 1 b 3 Q 7 L C Z x d W 9 0 O 1 N l Y 3 R p b 2 4 x L 1 V N L 8 O E b m R y Y W Q g d H l w L n t D b 2 x 1 b W 4 z L D J 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V T S 9 L J U M z J U E 0 b G x h P C 9 J d G V t U G F 0 a D 4 8 L 0 l 0 Z W 1 M b 2 N h d G l v b j 4 8 U 3 R h Y m x l R W 5 0 c m l l c y 8 + P C 9 J d G V t P j x J d G V t P j x J d G V t T G 9 j Y X R p b 2 4 + P E l 0 Z W 1 U e X B l P k Z v c m 1 1 b G E 8 L 0 l 0 Z W 1 U e X B l P j x J d G V t U G F 0 a D 5 T Z W N 0 a W 9 u M S 9 V T S 8 l Q z M l O D R u Z H J h Z C U y M H R 5 c 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w c Y g + f / S V k G m V e k L O / z G I g A A A A A C A A A A A A A D Z g A A w A A A A B A A A A C j Q Z L Q w D m w B j 6 R l z a P d u P I A A A A A A S A A A C g A A A A E A A A A C C H 4 C b i h V J z K 6 s w + y t y i U V Q A A A A l L d G y C B p D t 1 n r c H N p a s F 8 k p 8 c h o Q u q d I 5 t U D t o X j i A z N E R R C 0 6 h 9 y c z N V R G 5 l y Z 2 r j h g p u X C 7 w w f 9 F 2 i F m 3 Q P V B 7 1 7 L 1 b v D I b I q H L e Q A e P 8 U A A A A S X z U 6 V m P j M S 7 J B G V v 1 B f E / 4 Y s 2 s = < / D a t a M a s h u p > 
</file>

<file path=customXml/item4.xml><?xml version="1.0" encoding="utf-8"?>
<?mso-contentType ?>
<customXsn xmlns="http://schemas.microsoft.com/office/2006/metadata/customXsn">
  <xsnLocation/>
  <cached>True</cached>
  <openByDefault>False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TaxCatchAll xmlns="cc625d36-bb37-4650-91b9-0c96159295ba"/>
    <edbe0b5c82304c8e847ab7b8c02a77c3 xmlns="cc625d36-bb37-4650-91b9-0c96159295ba">
      <Terms xmlns="http://schemas.microsoft.com/office/infopath/2007/PartnerControls"/>
    </edbe0b5c82304c8e847ab7b8c02a77c3>
    <DirtyMigration xmlns="4e9c2f0c-7bf8-49af-8356-cbf363fc78a7">false</DirtyMigration>
    <k46d94c0acf84ab9a79866a9d8b1905f xmlns="cc625d36-bb37-4650-91b9-0c96159295ba">
      <Terms xmlns="http://schemas.microsoft.com/office/infopath/2007/PartnerControls"/>
    </k46d94c0acf84ab9a79866a9d8b1905f>
    <_dlc_DocId xmlns="2d21860b-ff93-49a1-ba76-ec625ffd0ac9">RV6XJXQF3CHV-118864075-4315</_dlc_DocId>
    <_dlc_DocIdUrl xmlns="2d21860b-ff93-49a1-ba76-ec625ffd0ac9">
      <Url>https://dhs.sp.regeringskansliet.se/yta/ud-eko/_layouts/15/DocIdRedir.aspx?ID=RV6XJXQF3CHV-118864075-4315</Url>
      <Description>RV6XJXQF3CHV-118864075-4315</Description>
    </_dlc_DocIdUrl>
    <RKNyckelord xmlns="18f3d968-6251-40b0-9f11-012b293496c2" xsi:nil="true"/>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7.xml><?xml version="1.0" encoding="utf-8"?>
<ct:contentTypeSchema xmlns:ct="http://schemas.microsoft.com/office/2006/metadata/contentType" xmlns:ma="http://schemas.microsoft.com/office/2006/metadata/properties/metaAttributes" ct:_="" ma:_="" ma:contentTypeName="RK Excel" ma:contentTypeID="0x010100BBA312BF02777149882D207184EC35C0010024C2CD09A286B14D9D975587B10C54E3" ma:contentTypeVersion="66" ma:contentTypeDescription="Skapa ny arbetsbok" ma:contentTypeScope="" ma:versionID="f791eab04c42081acaf856ced7effcbe">
  <xsd:schema xmlns:xsd="http://www.w3.org/2001/XMLSchema" xmlns:xs="http://www.w3.org/2001/XMLSchema" xmlns:p="http://schemas.microsoft.com/office/2006/metadata/properties" xmlns:ns2="4e9c2f0c-7bf8-49af-8356-cbf363fc78a7" xmlns:ns3="cc625d36-bb37-4650-91b9-0c96159295ba" xmlns:ns4="2d21860b-ff93-49a1-ba76-ec625ffd0ac9" xmlns:ns5="18f3d968-6251-40b0-9f11-012b293496c2" targetNamespace="http://schemas.microsoft.com/office/2006/metadata/properties" ma:root="true" ma:fieldsID="30945a0f1fca770e7b7ff9270611aa84" ns2:_="" ns3:_="" ns4:_="" ns5:_="">
    <xsd:import namespace="4e9c2f0c-7bf8-49af-8356-cbf363fc78a7"/>
    <xsd:import namespace="cc625d36-bb37-4650-91b9-0c96159295ba"/>
    <xsd:import namespace="2d21860b-ff93-49a1-ba76-ec625ffd0ac9"/>
    <xsd:import namespace="18f3d968-6251-40b0-9f11-012b293496c2"/>
    <xsd:element name="properties">
      <xsd:complexType>
        <xsd:sequence>
          <xsd:element name="documentManagement">
            <xsd:complexType>
              <xsd:all>
                <xsd:element ref="ns2:DirtyMigration" minOccurs="0"/>
                <xsd:element ref="ns3:TaxCatchAllLabel" minOccurs="0"/>
                <xsd:element ref="ns3:k46d94c0acf84ab9a79866a9d8b1905f" minOccurs="0"/>
                <xsd:element ref="ns3:TaxCatchAll" minOccurs="0"/>
                <xsd:element ref="ns3:edbe0b5c82304c8e847ab7b8c02a77c3" minOccurs="0"/>
                <xsd:element ref="ns4:_dlc_DocIdPersistId" minOccurs="0"/>
                <xsd:element ref="ns5:RKNyckelord" minOccurs="0"/>
                <xsd:element ref="ns4:_dlc_DocIdUrl" minOccurs="0"/>
                <xsd:element ref="ns4: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2f0c-7bf8-49af-8356-cbf363fc78a7" elementFormDefault="qualified">
    <xsd:import namespace="http://schemas.microsoft.com/office/2006/documentManagement/types"/>
    <xsd:import namespace="http://schemas.microsoft.com/office/infopath/2007/PartnerControls"/>
    <xsd:element name="DirtyMigration" ma:index="4" nillable="true" ma:displayName="Migrerad inte uppdaterad" ma:default="0" ma:internalName="DirtyMigr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c625d36-bb37-4650-91b9-0c96159295ba" elementFormDefault="qualified">
    <xsd:import namespace="http://schemas.microsoft.com/office/2006/documentManagement/types"/>
    <xsd:import namespace="http://schemas.microsoft.com/office/infopath/2007/PartnerControls"/>
    <xsd:element name="TaxCatchAllLabel" ma:index="5" nillable="true" ma:displayName="Taxonomy Catch All Column1" ma:hidden="true" ma:list="{3a231577-83dd-4477-b949-3fe5a6927eb7}" ma:internalName="TaxCatchAllLabel" ma:readOnly="true" ma:showField="CatchAllDataLabel" ma:web="b0fcbfe0-8760-439c-98b6-11c0c2db7f10">
      <xsd:complexType>
        <xsd:complexContent>
          <xsd:extension base="dms:MultiChoiceLookup">
            <xsd:sequence>
              <xsd:element name="Value" type="dms:Lookup" maxOccurs="unbounded" minOccurs="0" nillable="true"/>
            </xsd:sequence>
          </xsd:extension>
        </xsd:complexContent>
      </xsd:complexType>
    </xsd:element>
    <xsd:element name="k46d94c0acf84ab9a79866a9d8b1905f" ma:index="11" nillable="true" ma:taxonomy="true" ma:internalName="k46d94c0acf84ab9a79866a9d8b1905f" ma:taxonomyFieldName="Organisation" ma:displayName="Organisatorisk enhet" ma:fieldId="{446d94c0-acf8-4ab9-a798-66a9d8b1905f}" ma:sspId="d07acfae-4dfa-4949-99a8-259efd31a6ae" ma:termSetId="8c1436be-a8c9-4c8f-93bb-07dc2d5595bf" ma:anchorId="00000000-0000-0000-0000-000000000000" ma:open="true" ma:isKeyword="false">
      <xsd:complexType>
        <xsd:sequence>
          <xsd:element ref="pc:Terms" minOccurs="0" maxOccurs="1"/>
        </xsd:sequence>
      </xsd:complexType>
    </xsd:element>
    <xsd:element name="TaxCatchAll" ma:index="13" nillable="true" ma:displayName="Taxonomy Catch All Column" ma:hidden="true" ma:list="{3a231577-83dd-4477-b949-3fe5a6927eb7}" ma:internalName="TaxCatchAll" ma:showField="CatchAllData" ma:web="b0fcbfe0-8760-439c-98b6-11c0c2db7f10">
      <xsd:complexType>
        <xsd:complexContent>
          <xsd:extension base="dms:MultiChoiceLookup">
            <xsd:sequence>
              <xsd:element name="Value" type="dms:Lookup" maxOccurs="unbounded" minOccurs="0" nillable="true"/>
            </xsd:sequence>
          </xsd:extension>
        </xsd:complexContent>
      </xsd:complexType>
    </xsd:element>
    <xsd:element name="edbe0b5c82304c8e847ab7b8c02a77c3" ma:index="14" nillable="true" ma:taxonomy="true" ma:internalName="edbe0b5c82304c8e847ab7b8c02a77c3" ma:taxonomyFieldName="ActivityCategory" ma:displayName="Aktivitetskategori" ma:default="" ma:fieldId="{edbe0b5c-8230-4c8e-847a-b7b8c02a77c3}" ma:sspId="d07acfae-4dfa-4949-99a8-259efd31a6ae" ma:termSetId="8bf97125-e7b6-456b-9da4-c0e62cf3e5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21860b-ff93-49a1-ba76-ec625ffd0ac9" elementFormDefault="qualified">
    <xsd:import namespace="http://schemas.microsoft.com/office/2006/documentManagement/types"/>
    <xsd:import namespace="http://schemas.microsoft.com/office/infopath/2007/PartnerControls"/>
    <xsd:element name="_dlc_DocIdPersistId" ma:index="15" nillable="true" ma:displayName="Spara ID" ma:description="Behåll ID vid tillägg." ma:hidden="true" ma:internalName="_dlc_DocIdPersistId" ma:readOnly="true">
      <xsd:simpleType>
        <xsd:restriction base="dms:Boolean"/>
      </xsd:simpleType>
    </xsd:element>
    <xsd:element name="_dlc_DocIdUrl" ma:index="17"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8" nillable="true" ma:displayName="Dokument-ID-värde" ma:description="Värdet för dokument-ID som tilldelats till det här objektet."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f3d968-6251-40b0-9f11-012b293496c2" elementFormDefault="qualified">
    <xsd:import namespace="http://schemas.microsoft.com/office/2006/documentManagement/types"/>
    <xsd:import namespace="http://schemas.microsoft.com/office/infopath/2007/PartnerControls"/>
    <xsd:element name="RKNyckelord" ma:index="16" nillable="true" ma:displayName="Nyckelord" ma:internalName="RKNyckelord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11BFEA-362D-4486-B05C-D52170181D1B}">
  <ds:schemaRefs>
    <ds:schemaRef ds:uri="http://schemas.microsoft.com/sharepoint/v3/contenttype/forms"/>
  </ds:schemaRefs>
</ds:datastoreItem>
</file>

<file path=customXml/itemProps2.xml><?xml version="1.0" encoding="utf-8"?>
<ds:datastoreItem xmlns:ds="http://schemas.openxmlformats.org/officeDocument/2006/customXml" ds:itemID="{E137CB51-4E7A-477D-8767-81D69DA6BCC8}">
  <ds:schemaRefs>
    <ds:schemaRef ds:uri="Microsoft.SharePoint.Taxonomy.ContentTypeSync"/>
  </ds:schemaRefs>
</ds:datastoreItem>
</file>

<file path=customXml/itemProps3.xml><?xml version="1.0" encoding="utf-8"?>
<ds:datastoreItem xmlns:ds="http://schemas.openxmlformats.org/officeDocument/2006/customXml" ds:itemID="{2A331205-B31F-4F31-9DA7-E568881DBFBC}">
  <ds:schemaRefs>
    <ds:schemaRef ds:uri="http://schemas.microsoft.com/DataMashup"/>
  </ds:schemaRefs>
</ds:datastoreItem>
</file>

<file path=customXml/itemProps4.xml><?xml version="1.0" encoding="utf-8"?>
<ds:datastoreItem xmlns:ds="http://schemas.openxmlformats.org/officeDocument/2006/customXml" ds:itemID="{0AC267D6-862F-4E4B-89DD-57BDE5666178}">
  <ds:schemaRefs>
    <ds:schemaRef ds:uri="http://schemas.microsoft.com/office/2006/metadata/customXsn"/>
  </ds:schemaRefs>
</ds:datastoreItem>
</file>

<file path=customXml/itemProps5.xml><?xml version="1.0" encoding="utf-8"?>
<ds:datastoreItem xmlns:ds="http://schemas.openxmlformats.org/officeDocument/2006/customXml" ds:itemID="{0A216983-D47A-4DD6-B0BF-7558C229F1CC}">
  <ds:schemaRefs>
    <ds:schemaRef ds:uri="2d21860b-ff93-49a1-ba76-ec625ffd0ac9"/>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cc625d36-bb37-4650-91b9-0c96159295ba"/>
    <ds:schemaRef ds:uri="18f3d968-6251-40b0-9f11-012b293496c2"/>
    <ds:schemaRef ds:uri="http://schemas.microsoft.com/office/2006/documentManagement/types"/>
    <ds:schemaRef ds:uri="4e9c2f0c-7bf8-49af-8356-cbf363fc78a7"/>
    <ds:schemaRef ds:uri="http://www.w3.org/XML/1998/namespace"/>
    <ds:schemaRef ds:uri="http://purl.org/dc/dcmitype/"/>
  </ds:schemaRefs>
</ds:datastoreItem>
</file>

<file path=customXml/itemProps6.xml><?xml version="1.0" encoding="utf-8"?>
<ds:datastoreItem xmlns:ds="http://schemas.openxmlformats.org/officeDocument/2006/customXml" ds:itemID="{2EF01D97-18A1-4E64-B830-A2CAA03594DD}">
  <ds:schemaRefs>
    <ds:schemaRef ds:uri="http://schemas.microsoft.com/sharepoint/events"/>
  </ds:schemaRefs>
</ds:datastoreItem>
</file>

<file path=customXml/itemProps7.xml><?xml version="1.0" encoding="utf-8"?>
<ds:datastoreItem xmlns:ds="http://schemas.openxmlformats.org/officeDocument/2006/customXml" ds:itemID="{D2E2EF0D-3C26-4560-9375-52A6B2BF9E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c2f0c-7bf8-49af-8356-cbf363fc78a7"/>
    <ds:schemaRef ds:uri="cc625d36-bb37-4650-91b9-0c96159295ba"/>
    <ds:schemaRef ds:uri="2d21860b-ff93-49a1-ba76-ec625ffd0ac9"/>
    <ds:schemaRef ds:uri="18f3d968-6251-40b0-9f11-012b293496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Avgiftslistan</vt:lpstr>
      <vt:lpstr>Sheet2</vt:lpstr>
      <vt:lpstr>Fråga valutakurser</vt:lpstr>
      <vt:lpstr>Avgiftslistan!Print_Area</vt:lpstr>
      <vt:lpstr>Avgiftslistan!Print_Titles</vt:lpstr>
      <vt:lpstr>Utskrift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Utrikesdepartementet</dc:creator>
  <cp:lastModifiedBy>Ahmad El Basel</cp:lastModifiedBy>
  <cp:lastPrinted>2023-01-12T12:43:43Z</cp:lastPrinted>
  <dcterms:created xsi:type="dcterms:W3CDTF">2004-03-08T08:30:32Z</dcterms:created>
  <dcterms:modified xsi:type="dcterms:W3CDTF">2025-01-09T11:41:10Z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0x010100BBA312BF02777149882D207184EC35C0010024C2CD09A286B14D9D975587B10C54E3</vt:lpwstr>
  </property>
  <property fmtid="{D5CDD505-2E9C-101B-9397-08002B2CF9AE}" pid="3" name="Organisation">
    <vt:lpwstr/>
  </property>
  <property fmtid="{D5CDD505-2E9C-101B-9397-08002B2CF9AE}" pid="4" name="ActivityCategory">
    <vt:lpwstr/>
  </property>
  <property fmtid="{D5CDD505-2E9C-101B-9397-08002B2CF9AE}" pid="5" name="_dlc_DocIdItemGuid">
    <vt:lpwstr>e60e6234-4fef-4353-bf72-ec08bdbc9843</vt:lpwstr>
  </property>
</Properties>
</file>